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24-06-2014\CONTROL PRESUPUESTAL\2022\AVANCES FÍSICOS-FINANCIEROS\"/>
    </mc:Choice>
  </mc:AlternateContent>
  <bookViews>
    <workbookView xWindow="0" yWindow="0" windowWidth="24000" windowHeight="7935"/>
  </bookViews>
  <sheets>
    <sheet name="FISM-2021" sheetId="1" r:id="rId1"/>
    <sheet name="PID" sheetId="3" r:id="rId2"/>
  </sheets>
  <definedNames>
    <definedName name="_xlnm._FilterDatabase" localSheetId="0" hidden="1">'FISM-2021'!$A$8:$M$38</definedName>
    <definedName name="_xlnm._FilterDatabase" localSheetId="1" hidden="1">PID!$A$8:$M$19</definedName>
    <definedName name="_xlnm.Print_Titles" localSheetId="0">'FISM-2021'!$1:$10</definedName>
    <definedName name="_xlnm.Print_Titles" localSheetId="1">PID!$1:$10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J17" i="1" l="1"/>
  <c r="F18" i="1"/>
  <c r="G20" i="3" l="1"/>
  <c r="K20" i="3"/>
  <c r="L20" i="3"/>
  <c r="M20" i="3"/>
  <c r="F12" i="1" l="1"/>
  <c r="F13" i="1"/>
  <c r="F14" i="1"/>
  <c r="F15" i="1"/>
  <c r="F16" i="1"/>
  <c r="F17" i="1"/>
  <c r="F19" i="1"/>
  <c r="F20" i="1"/>
  <c r="F39" i="1" s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J32" i="1" l="1"/>
  <c r="E32" i="1" s="1"/>
  <c r="G39" i="1"/>
  <c r="K39" i="1"/>
  <c r="J15" i="1"/>
  <c r="E15" i="1" s="1"/>
  <c r="F18" i="3" l="1"/>
  <c r="J19" i="1" l="1"/>
  <c r="E19" i="1" s="1"/>
  <c r="J11" i="3" l="1"/>
  <c r="J12" i="3"/>
  <c r="J13" i="3"/>
  <c r="J14" i="3"/>
  <c r="I20" i="3" l="1"/>
  <c r="J19" i="3"/>
  <c r="H20" i="3" l="1"/>
  <c r="J18" i="3"/>
  <c r="J17" i="3"/>
  <c r="E17" i="3" s="1"/>
  <c r="F17" i="3"/>
  <c r="J16" i="3"/>
  <c r="E16" i="3" s="1"/>
  <c r="F16" i="3"/>
  <c r="J15" i="3"/>
  <c r="F15" i="3"/>
  <c r="E14" i="3"/>
  <c r="F14" i="3"/>
  <c r="E13" i="3"/>
  <c r="F13" i="3"/>
  <c r="E12" i="3"/>
  <c r="F12" i="3"/>
  <c r="E11" i="3"/>
  <c r="F11" i="3"/>
  <c r="F20" i="3" l="1"/>
  <c r="E15" i="3"/>
  <c r="J20" i="3"/>
  <c r="J11" i="1" l="1"/>
  <c r="J12" i="1"/>
  <c r="E12" i="1" s="1"/>
  <c r="J13" i="1"/>
  <c r="E13" i="1" s="1"/>
  <c r="J14" i="1"/>
  <c r="E14" i="1" s="1"/>
  <c r="J27" i="1" l="1"/>
  <c r="E27" i="1" s="1"/>
  <c r="E11" i="1" l="1"/>
  <c r="J16" i="1" l="1"/>
  <c r="E17" i="1"/>
  <c r="J18" i="1"/>
  <c r="E18" i="1" s="1"/>
  <c r="J20" i="1"/>
  <c r="E20" i="1" s="1"/>
  <c r="J21" i="1"/>
  <c r="E21" i="1" s="1"/>
  <c r="J22" i="1"/>
  <c r="E22" i="1" s="1"/>
  <c r="J23" i="1"/>
  <c r="E23" i="1" s="1"/>
  <c r="J24" i="1"/>
  <c r="E24" i="1" s="1"/>
  <c r="J25" i="1"/>
  <c r="E25" i="1" s="1"/>
  <c r="J26" i="1"/>
  <c r="E26" i="1" s="1"/>
  <c r="J28" i="1"/>
  <c r="E28" i="1" s="1"/>
  <c r="J29" i="1"/>
  <c r="E29" i="1" s="1"/>
  <c r="J30" i="1"/>
  <c r="E30" i="1" s="1"/>
  <c r="J31" i="1"/>
  <c r="E31" i="1" s="1"/>
  <c r="J33" i="1"/>
  <c r="E33" i="1" s="1"/>
  <c r="J34" i="1"/>
  <c r="E34" i="1" s="1"/>
  <c r="J35" i="1"/>
  <c r="E35" i="1" s="1"/>
  <c r="J36" i="1"/>
  <c r="E36" i="1" s="1"/>
  <c r="J37" i="1"/>
  <c r="E37" i="1" s="1"/>
  <c r="J38" i="1"/>
  <c r="E38" i="1" s="1"/>
  <c r="E16" i="1" l="1"/>
  <c r="J39" i="1"/>
</calcChain>
</file>

<file path=xl/sharedStrings.xml><?xml version="1.0" encoding="utf-8"?>
<sst xmlns="http://schemas.openxmlformats.org/spreadsheetml/2006/main" count="228" uniqueCount="157">
  <si>
    <t>MUNICIPIO DE HUIMILPAN, QUERÉTARO</t>
  </si>
  <si>
    <t>REGISTRO DE AVANCES FISICOS Y FINANCIEROS</t>
  </si>
  <si>
    <t>ESTADO:         QUERETARO</t>
  </si>
  <si>
    <t>MUNICIPIO:       HUIMILPAN</t>
  </si>
  <si>
    <t xml:space="preserve"> </t>
  </si>
  <si>
    <t>SUBPROGRAMA</t>
  </si>
  <si>
    <t>AVANCES</t>
  </si>
  <si>
    <t>I  N  V  E  R  S  I  O  N  E  S</t>
  </si>
  <si>
    <t>Nº DE OBRA</t>
  </si>
  <si>
    <t>LOCALIDAD</t>
  </si>
  <si>
    <t xml:space="preserve">FISICO </t>
  </si>
  <si>
    <t>FINANCIERO</t>
  </si>
  <si>
    <t>ASIGNADA</t>
  </si>
  <si>
    <t>EJERCIDA</t>
  </si>
  <si>
    <t>No Obra</t>
  </si>
  <si>
    <t>DESCRIPCION DE LA OBRA</t>
  </si>
  <si>
    <t>ACUMULADO</t>
  </si>
  <si>
    <t>TOTAL</t>
  </si>
  <si>
    <t>FEDERAL</t>
  </si>
  <si>
    <t>ESTATAL</t>
  </si>
  <si>
    <t>MUNICIPAL</t>
  </si>
  <si>
    <t>METAS</t>
  </si>
  <si>
    <t>BENEFICIARIOS</t>
  </si>
  <si>
    <t>TOTALES</t>
  </si>
  <si>
    <t xml:space="preserve">  </t>
  </si>
  <si>
    <t>1940 HABITANTES</t>
  </si>
  <si>
    <t>336 HABITANTES</t>
  </si>
  <si>
    <t>244 HABITANTES</t>
  </si>
  <si>
    <t>EL MILAGRO</t>
  </si>
  <si>
    <t>SAN FRANCISCO SUR</t>
  </si>
  <si>
    <t>SAN IGNACIO</t>
  </si>
  <si>
    <t>EL SAUZ</t>
  </si>
  <si>
    <t>SAN JOSE TEPUZAS</t>
  </si>
  <si>
    <t>EL VEGIL</t>
  </si>
  <si>
    <t>LAGUNILLAS</t>
  </si>
  <si>
    <t>CARRANZA</t>
  </si>
  <si>
    <t>SAN PEDRITO</t>
  </si>
  <si>
    <t>SAN ANTONIO LA GALERA</t>
  </si>
  <si>
    <t>CABECERA MUNICIPAL</t>
  </si>
  <si>
    <t>LA CEJA</t>
  </si>
  <si>
    <t>SAN PEDRO NORTE</t>
  </si>
  <si>
    <t>MUNICIPIO:</t>
  </si>
  <si>
    <t>ESTADO:</t>
  </si>
  <si>
    <t>MUNICIPIO</t>
  </si>
  <si>
    <t>SUB-PROGRAMA</t>
  </si>
  <si>
    <t>08 FAMILIAS</t>
  </si>
  <si>
    <t>43 HABITANTES</t>
  </si>
  <si>
    <t>261 HABITANTES</t>
  </si>
  <si>
    <t>611 HABITANTES</t>
  </si>
  <si>
    <t>824 HABITANTES</t>
  </si>
  <si>
    <t>599 HABITANTES</t>
  </si>
  <si>
    <t>1622 HABITANTES</t>
  </si>
  <si>
    <t>733 HABITANTES</t>
  </si>
  <si>
    <t>2513 HABITANTES</t>
  </si>
  <si>
    <t>517 HABITANTES</t>
  </si>
  <si>
    <t>146 HABITANTES</t>
  </si>
  <si>
    <t>276  HABITANTES</t>
  </si>
  <si>
    <t>1152 HABITANTES</t>
  </si>
  <si>
    <t>315 HABITANTES</t>
  </si>
  <si>
    <t>2521 HABITANTES</t>
  </si>
  <si>
    <t>489 HABITANTES</t>
  </si>
  <si>
    <t>1665 HABITANTES</t>
  </si>
  <si>
    <t>1045 HABITANTES</t>
  </si>
  <si>
    <t>1521 HABITANTES</t>
  </si>
  <si>
    <t>1994 HABITANTES</t>
  </si>
  <si>
    <t>880 HABITANTES</t>
  </si>
  <si>
    <t>CONSTRUCCIÓN DE CALLES ADOQUIN, ASFALTO, CONCRETO Y EMPEDRADO EN HUIMILPAN LOCALIDAD, LAGUNILLAS</t>
  </si>
  <si>
    <t>CONSTRUCCIÓN DE CALLES ADOQUIN, ASFALTO, CONCRETO Y EMPEDRADO EN HUIMILPAN LOCALIDAD, EL MILAGRO</t>
  </si>
  <si>
    <t>CONSTRUCCIÓN DE CALLES ADOQUIN, ASFALTO, CONCRETO Y EMPEDRADO EN HUIMILPAN LOCALIDAD, SAN ANTONIO LA GALERA</t>
  </si>
  <si>
    <t>CONSTRUCCIÓN DE CALLES ADOQUIN, ASFALTO, CONCRETO Y EMPEDRADO EN HUIMILPAN LOCALIDAD, PIEDRAS LISAS</t>
  </si>
  <si>
    <t>CONSTRUCCIÓN DE CALLES ADOQUIN, ASFALTO, CONCRETO Y EMPEDRADO EN HUIMILPAN LOCALIDAD, SAN FRANCISCO SUR</t>
  </si>
  <si>
    <t>CONSTRUCCIÓN DE CALLES ADOQUIN, ASFALTO, CONCRETO Y EMPEDRADO EN HUIMILPAN LOCALIDAD, EL RINCON</t>
  </si>
  <si>
    <t>CONSTRUCCION DE GUARNICIONES Y BANQUETAS EN HUIMILPAN, LOCALIDAD SANTA TERESA</t>
  </si>
  <si>
    <t>CONSTRUCCIÓN DE CALLES ADOQUIN, ASFALTO, CONCRETO Y EMPEDRADO EN HUIMILPAN LOCALIDAD, EL SAUZ</t>
  </si>
  <si>
    <t>CONSTRUCCIÓN DE CALLES ADOQUIN, ASFALTO, CONCRETO Y EMPEDRADO EN HUIMILPAN LOCALIDAD, SAN PEDRITO</t>
  </si>
  <si>
    <t>CONSTRUCCIÓN DE CALLES ADOQUIN, ASFALTO, CONCRETO Y EMPEDRADO EN HUIMILPAN LOCALIDAD, SALITRILLO</t>
  </si>
  <si>
    <t>CONSTRUCCIÓN DE CALLES ADOQUIN, ASFALTO, CONCRETO Y EMPEDRADO EN HUIMILPAN LOCALIDAD, SAN FRANCISCO NORTE</t>
  </si>
  <si>
    <t>CONSTRUCCIÓN DE CALLES ADOQUIN, ASFALTO, CONCRETO Y EMPEDRADO EN HUIMILPAN LOCALIDAD, CEJA DE BRAVO</t>
  </si>
  <si>
    <t>CONSTRUCCIÓN DE CALLES ADOQUIN, ASFALTO, CONCRETO Y EMPEDRADO EN HUIMILPAN LOCALIDAD, EL ZORRILLO</t>
  </si>
  <si>
    <t>CONSTRUCCIÓN DE CALLES ADOQUIN, ASFALTO, CONCRETO Y EMPEDRADO EN HUIMILPAN LOCALIDAD, LA PEÑA</t>
  </si>
  <si>
    <t>CONSTRUCCIÓN DE CALLES ADOQUIN, ASFALTO, CONCRETO Y EMPEDRADO EN HUIMILPAN LOCALIDAD, SAN PEDRO NORTE</t>
  </si>
  <si>
    <t>PIEDRAS LISAS</t>
  </si>
  <si>
    <t>EL RINCON</t>
  </si>
  <si>
    <t>SANTA TERESA</t>
  </si>
  <si>
    <t>SALITRILLO</t>
  </si>
  <si>
    <t>SAN FRANCISCO NORTE</t>
  </si>
  <si>
    <t>CEJA DE BRAVO</t>
  </si>
  <si>
    <t>EL ZORRILLO</t>
  </si>
  <si>
    <t>LA PEÑA</t>
  </si>
  <si>
    <t>AMPLIACION DE RED DE DRENAJE SANITARIO, LA CEJA, HUIMILPAN, QRO.</t>
  </si>
  <si>
    <t>AMPLICIÓN DE RED DE AGUA POTABLE EN VARIAS CALLES, LA CEJA, HUIMILPAN, QRO.</t>
  </si>
  <si>
    <t>AMPLICIÓN DE RED DE AGUA POTABLE EN CALLE CERRO DE BRAVO, SAN JOSE TEPUZAS, HUIMILPAN, QRO.</t>
  </si>
  <si>
    <t>AMPLIACION DE RED ELECTRICA EN VARIAS CALLES, EL VEGIL, HUIMILPAN, QRO.</t>
  </si>
  <si>
    <t>AMPLIACION DE RED ELECTRICA EN LA LOCALIDAD DE BUENAVISTA, HUIMILPAN, QRO.</t>
  </si>
  <si>
    <t>AMPLIACION DE RED ELECTRICA EN LA LOCALIDAD DE APAPATARO, HUIMILPAN, QRO.</t>
  </si>
  <si>
    <t>AMPLIACION DE RED ELECTRICA EN LA LOCALIDAD EL ZORRILLO, HUIMILPAN, QRO.</t>
  </si>
  <si>
    <t>AMPLIACION DE RED ELECTRICA EN CALLE LA LAJA, PUERTA DEL TEPOZAN, HUIMILPAN, QRO.</t>
  </si>
  <si>
    <t>AMPLIACION DE RED ELECTRICA EN CALLE RIO BRAVO, LOS BORDOS, HUIMILPAN, QRO.</t>
  </si>
  <si>
    <t>AMPLIACION DE RED ELECTRICA EN LOMA LOS SOTO, SAN IGNACIO, HUIMILPAN, QRO.</t>
  </si>
  <si>
    <t>BUENAVISTA</t>
  </si>
  <si>
    <t>APAPATARO</t>
  </si>
  <si>
    <t xml:space="preserve">PUERTA DEL TEPOZAN </t>
  </si>
  <si>
    <t xml:space="preserve">LOS BORDOS </t>
  </si>
  <si>
    <t>CONSTRUCCION DE TECHUMBRE EN JARDIN DE NIÑOS "ALFRED BINNET", GUADALUPE PRIMERO, HUIMILPAN; QRO.</t>
  </si>
  <si>
    <t>CONSTRUCCION DE BARDEADO PERIMETRAL EN CECYTEQ PLANTEL No. 82, EL SALTO, HUIMILPAN, QRO.</t>
  </si>
  <si>
    <t>CONSTRUCCION DE BARDEADO PERIMETRAL EN T.V. SEC. AMADO NERVO, SAN PEDRO, HUIMILPAN, QRO.</t>
  </si>
  <si>
    <t>GUADALUPE PRIMERO</t>
  </si>
  <si>
    <t>EL SALTO</t>
  </si>
  <si>
    <t>SAN PEDRO</t>
  </si>
  <si>
    <t>200 ML</t>
  </si>
  <si>
    <t>175 ML</t>
  </si>
  <si>
    <t>265 ML</t>
  </si>
  <si>
    <t>170 ML</t>
  </si>
  <si>
    <t>205 ML</t>
  </si>
  <si>
    <t>160 ML</t>
  </si>
  <si>
    <t>640 ML</t>
  </si>
  <si>
    <t>150 ML</t>
  </si>
  <si>
    <t>135 ML</t>
  </si>
  <si>
    <t>140 ML</t>
  </si>
  <si>
    <t>145 ML</t>
  </si>
  <si>
    <t>214 ML</t>
  </si>
  <si>
    <t>310 ML</t>
  </si>
  <si>
    <t>300 ML</t>
  </si>
  <si>
    <t>17 ESTRUCTURAS</t>
  </si>
  <si>
    <t>11 ESTRUCTURAS</t>
  </si>
  <si>
    <t>8 ESTRUCTURAS</t>
  </si>
  <si>
    <t>6 ESTRUCTURAS</t>
  </si>
  <si>
    <t>5 ESTRUCTURAS</t>
  </si>
  <si>
    <t>3 ESTRUCTURAS</t>
  </si>
  <si>
    <t>1 TECHUMBRE</t>
  </si>
  <si>
    <t>PERIODO:    DEL  01 DE  ABRIL AL 30 DE JUNIO DE 2021</t>
  </si>
  <si>
    <t>30 DE JUNIO 2021</t>
  </si>
  <si>
    <t>FISM 2022</t>
  </si>
  <si>
    <t>30 DE JUNIO 2022</t>
  </si>
  <si>
    <t>PERIODO:    DEL  01 DE ABRIL AL  AL 30 DE JUNIO DE 2022</t>
  </si>
  <si>
    <t>PID-2022</t>
  </si>
  <si>
    <t>URBANIZACIÓN DE VARIAS CALLES, LAS TAPONAS, HUIMILPAN, QRO.</t>
  </si>
  <si>
    <t>CONSTRUCCION DE ANDADOR EN LA LOCALIDAD DE SAN IGNACIO, HUIMILPAN, QRO.</t>
  </si>
  <si>
    <t>ALUMBRADO PUBLICO EN CARRETERA ESTATAL 400 DEL KM 30+830 AL KM 35+010, LA CEJA, HUIMILPAN, QRO.</t>
  </si>
  <si>
    <t>ALUMBRADO PUBLICO EN CAMINO DE APAPATARO A EL MILAGRO, APAPATARO, HUIMILPAN, QRO.</t>
  </si>
  <si>
    <t>ALUMBRADO PUBLICO EN CALLE 5 DE MAYO SALIDA A SAN PEDRO, HUIMILPAN, QRO.</t>
  </si>
  <si>
    <t>ALUMBRADO PUBLICO EN CAMINO DE BUENAVISTA A TAPONAS, BUENAVISTA, HUIMILPAN, QRO.</t>
  </si>
  <si>
    <t>REHABILITACION DE ESPACIOS EDUCATIVOS EN VARIAS LOCALIDADES, MUNICIPIO DE HUIMILPAN, QRO.</t>
  </si>
  <si>
    <t xml:space="preserve">CONSTRUCCION DE AULA DIDACTICA EN JARDIN DE NIÑOS "DANIEL COSIO" EN LA LOCALIDAD DE CARRANZA, HUIMILPAN; QRO. </t>
  </si>
  <si>
    <t>REHABILITACION DE CAMINOS Y CALLES EN VARIAS LOCALIDADES, MUNICIPIO DE HUIMILPAN, QRO.</t>
  </si>
  <si>
    <t>LAS TAPONAS</t>
  </si>
  <si>
    <t>APAPÁTARO</t>
  </si>
  <si>
    <t>VARIAS LOCALIDADES</t>
  </si>
  <si>
    <t>90 ML</t>
  </si>
  <si>
    <t>850 ML</t>
  </si>
  <si>
    <t xml:space="preserve">74 LUMINARIAS
</t>
  </si>
  <si>
    <t xml:space="preserve">80 LUMINARIAS
</t>
  </si>
  <si>
    <t xml:space="preserve">25 LUMINARIAS
</t>
  </si>
  <si>
    <t xml:space="preserve">23 LUMINARIAS
</t>
  </si>
  <si>
    <t>VARIOS PLANTELES</t>
  </si>
  <si>
    <t>1 AULA</t>
  </si>
  <si>
    <t>VARIAS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</si>
</sst>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sz val="8"/>
      <color theme="1"/>
      <name val="Arial"/>
      <family val="2"/>
    </font>
    <font>
      <sz val="6"/>
      <color theme="1"/>
      <name val="Calibri"/>
      <family val="2"/>
      <scheme val="minor"/>
    </font>
    <font>
      <sz val="10"/>
      <name val="Arial"/>
      <family val="2"/>
    </font>
    <font>
      <sz val="6"/>
      <color theme="1"/>
      <name val="Century Gothic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theme="1"/>
      <name val="Calibri Light"/>
      <family val="1"/>
      <scheme val="maj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Border="1"/>
    <xf numFmtId="0" fontId="0" fillId="0" borderId="5" xfId="0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Continuous"/>
    </xf>
    <xf numFmtId="43" fontId="3" fillId="0" borderId="0" xfId="1" applyFont="1" applyFill="1" applyBorder="1" applyAlignment="1">
      <alignment horizontal="centerContinuous"/>
    </xf>
    <xf numFmtId="43" fontId="3" fillId="0" borderId="0" xfId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0" fillId="0" borderId="6" xfId="0" applyFill="1" applyBorder="1"/>
    <xf numFmtId="0" fontId="0" fillId="0" borderId="7" xfId="0" applyFill="1" applyBorder="1"/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/>
    <xf numFmtId="43" fontId="3" fillId="0" borderId="7" xfId="1" applyFont="1" applyFill="1" applyBorder="1"/>
    <xf numFmtId="0" fontId="3" fillId="0" borderId="7" xfId="0" quotePrefix="1" applyFont="1" applyFill="1" applyBorder="1" applyAlignment="1">
      <alignment horizontal="left"/>
    </xf>
    <xf numFmtId="0" fontId="3" fillId="0" borderId="7" xfId="0" applyFont="1" applyFill="1" applyBorder="1" applyAlignment="1">
      <alignment horizontal="centerContinuous"/>
    </xf>
    <xf numFmtId="0" fontId="0" fillId="0" borderId="7" xfId="0" applyBorder="1"/>
    <xf numFmtId="0" fontId="0" fillId="0" borderId="8" xfId="0" applyBorder="1"/>
    <xf numFmtId="0" fontId="4" fillId="2" borderId="4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wrapText="1"/>
    </xf>
    <xf numFmtId="0" fontId="5" fillId="2" borderId="6" xfId="0" quotePrefix="1" applyFont="1" applyFill="1" applyBorder="1" applyAlignment="1">
      <alignment horizontal="centerContinuous"/>
    </xf>
    <xf numFmtId="0" fontId="5" fillId="2" borderId="8" xfId="0" applyFont="1" applyFill="1" applyBorder="1" applyAlignment="1">
      <alignment horizontal="centerContinuous"/>
    </xf>
    <xf numFmtId="43" fontId="0" fillId="3" borderId="6" xfId="1" applyFont="1" applyFill="1" applyBorder="1" applyAlignment="1">
      <alignment horizontal="centerContinuous"/>
    </xf>
    <xf numFmtId="43" fontId="1" fillId="3" borderId="7" xfId="1" applyFont="1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Continuous"/>
    </xf>
    <xf numFmtId="0" fontId="4" fillId="2" borderId="9" xfId="0" applyFont="1" applyFill="1" applyBorder="1" applyAlignment="1">
      <alignment horizontal="center" wrapText="1" shrinkToFit="1"/>
    </xf>
    <xf numFmtId="0" fontId="6" fillId="2" borderId="10" xfId="0" quotePrefix="1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43" fontId="5" fillId="3" borderId="3" xfId="1" applyFont="1" applyFill="1" applyBorder="1" applyAlignment="1">
      <alignment horizontal="center"/>
    </xf>
    <xf numFmtId="43" fontId="5" fillId="3" borderId="14" xfId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 vertical="center"/>
    </xf>
    <xf numFmtId="9" fontId="3" fillId="0" borderId="15" xfId="3" applyFont="1" applyFill="1" applyBorder="1" applyAlignment="1">
      <alignment horizontal="left" vertical="center"/>
    </xf>
    <xf numFmtId="44" fontId="7" fillId="0" borderId="15" xfId="2" applyFont="1" applyFill="1" applyBorder="1" applyAlignment="1">
      <alignment horizontal="left"/>
    </xf>
    <xf numFmtId="0" fontId="7" fillId="0" borderId="15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15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7" fillId="0" borderId="15" xfId="0" applyFont="1" applyBorder="1"/>
    <xf numFmtId="0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44" fontId="7" fillId="0" borderId="16" xfId="2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/>
    <xf numFmtId="2" fontId="7" fillId="0" borderId="15" xfId="2" applyNumberFormat="1" applyFont="1" applyFill="1" applyBorder="1" applyAlignment="1">
      <alignment horizontal="left"/>
    </xf>
    <xf numFmtId="0" fontId="7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/>
    </xf>
    <xf numFmtId="44" fontId="7" fillId="0" borderId="15" xfId="2" applyFont="1" applyBorder="1" applyAlignment="1">
      <alignment horizontal="left"/>
    </xf>
    <xf numFmtId="2" fontId="7" fillId="0" borderId="16" xfId="2" applyNumberFormat="1" applyFont="1" applyBorder="1" applyAlignment="1">
      <alignment horizontal="left"/>
    </xf>
    <xf numFmtId="2" fontId="7" fillId="0" borderId="15" xfId="2" applyNumberFormat="1" applyFont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8" fontId="14" fillId="0" borderId="0" xfId="0" applyNumberFormat="1" applyFont="1" applyFill="1" applyAlignment="1">
      <alignment horizontal="right" vertical="center" wrapText="1"/>
    </xf>
    <xf numFmtId="4" fontId="14" fillId="0" borderId="0" xfId="0" applyNumberFormat="1" applyFont="1"/>
    <xf numFmtId="0" fontId="7" fillId="0" borderId="0" xfId="0" applyFont="1" applyFill="1" applyBorder="1" applyAlignment="1">
      <alignment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43" fontId="16" fillId="0" borderId="15" xfId="1" applyFont="1" applyFill="1" applyBorder="1" applyAlignment="1">
      <alignment horizontal="center" vertical="center" wrapText="1"/>
    </xf>
    <xf numFmtId="44" fontId="16" fillId="4" borderId="15" xfId="2" applyFont="1" applyFill="1" applyBorder="1" applyAlignment="1">
      <alignment horizontal="center" vertical="center" wrapText="1"/>
    </xf>
    <xf numFmtId="43" fontId="15" fillId="0" borderId="15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13" xfId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</cellXfs>
  <cellStyles count="10">
    <cellStyle name="Millares" xfId="1" builtinId="3"/>
    <cellStyle name="Millares 2" xfId="8"/>
    <cellStyle name="Millares 3" xfId="5"/>
    <cellStyle name="Moneda" xfId="2" builtinId="4"/>
    <cellStyle name="Moneda 2" xfId="9"/>
    <cellStyle name="Moneda 3" xfId="6"/>
    <cellStyle name="Normal" xfId="0" builtinId="0"/>
    <cellStyle name="Normal 2" xfId="4"/>
    <cellStyle name="Normal 3" xfId="7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207818</xdr:colOff>
      <xdr:row>0</xdr:row>
      <xdr:rowOff>77932</xdr:rowOff>
    </xdr:from>
    <xdr:to>
      <xdr:col>1</xdr:col>
      <xdr:colOff>1017443</xdr:colOff>
      <xdr:row>5</xdr:row>
      <xdr:rowOff>173182</xdr:rowOff>
    </xdr:to>
    <xdr:pic>
      <xdr:nvPicPr>
        <xdr:cNvPr id="3" name="Imagen 2" descr="C:\Users\Martha\AppData\Local\Microsoft\Windows\Temporary Internet Files\Content.Word\heraldica Huimilpan sin fon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432" y="77932"/>
          <a:ext cx="809625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961159</xdr:colOff>
      <xdr:row>0</xdr:row>
      <xdr:rowOff>103909</xdr:rowOff>
    </xdr:from>
    <xdr:to>
      <xdr:col>12</xdr:col>
      <xdr:colOff>580160</xdr:colOff>
      <xdr:row>3</xdr:row>
      <xdr:rowOff>173181</xdr:rowOff>
    </xdr:to>
    <xdr:pic>
      <xdr:nvPicPr>
        <xdr:cNvPr id="4" name="Imagen 3" descr="C:\Users\Martha\AppData\Local\Microsoft\Windows\Temporary Internet Files\Content.Word\admin-ajax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3909"/>
          <a:ext cx="1948296" cy="640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112568</xdr:colOff>
      <xdr:row>0</xdr:row>
      <xdr:rowOff>69273</xdr:rowOff>
    </xdr:from>
    <xdr:to>
      <xdr:col>1</xdr:col>
      <xdr:colOff>922193</xdr:colOff>
      <xdr:row>5</xdr:row>
      <xdr:rowOff>164523</xdr:rowOff>
    </xdr:to>
    <xdr:pic>
      <xdr:nvPicPr>
        <xdr:cNvPr id="3" name="Imagen 2" descr="C:\Users\Martha\AppData\Local\Microsoft\Windows\Temporary Internet Files\Content.Word\heraldica Huimilpan sin fon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182" y="69273"/>
          <a:ext cx="809625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883227</xdr:colOff>
      <xdr:row>0</xdr:row>
      <xdr:rowOff>60614</xdr:rowOff>
    </xdr:from>
    <xdr:to>
      <xdr:col>12</xdr:col>
      <xdr:colOff>502228</xdr:colOff>
      <xdr:row>3</xdr:row>
      <xdr:rowOff>129886</xdr:rowOff>
    </xdr:to>
    <xdr:pic>
      <xdr:nvPicPr>
        <xdr:cNvPr id="5" name="Imagen 4" descr="C:\Users\Martha\AppData\Local\Microsoft\Windows\Temporary Internet Files\Content.Word\admin-ajax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5932" y="60614"/>
          <a:ext cx="1948296" cy="640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33" zoomScale="110" zoomScaleNormal="110" workbookViewId="0">
      <selection activeCell="D9" sqref="D9"/>
    </sheetView>
  </sheetViews>
  <sheetFormatPr baseColWidth="10" defaultRowHeight="15" x14ac:dyDescent="0.25"/>
  <cols>
    <col min="1" max="1" width="6.5703125" customWidth="1"/>
    <col min="2" max="2" width="34.85546875" customWidth="1"/>
    <col min="3" max="3" width="13.42578125" style="60" customWidth="1"/>
    <col min="4" max="4" width="6.5703125" bestFit="1" customWidth="1"/>
    <col min="5" max="5" width="11.5703125" bestFit="1" customWidth="1"/>
    <col min="6" max="6" width="16.85546875" bestFit="1" customWidth="1"/>
    <col min="7" max="7" width="18.42578125" customWidth="1"/>
    <col min="8" max="8" width="14.140625" bestFit="1" customWidth="1"/>
    <col min="9" max="9" width="10.7109375" customWidth="1"/>
    <col min="10" max="10" width="16.5703125" customWidth="1"/>
    <col min="11" max="11" width="17" bestFit="1" customWidth="1"/>
    <col min="12" max="12" width="17.85546875" bestFit="1" customWidth="1"/>
    <col min="13" max="13" width="11" customWidth="1"/>
    <col min="14" max="14" width="12.140625" customWidth="1"/>
    <col min="15" max="15" width="14" customWidth="1"/>
  </cols>
  <sheetData>
    <row r="1" spans="1:15" ht="15" customHeight="1" x14ac:dyDescent="0.25">
      <c r="A1" s="1"/>
      <c r="B1" s="2"/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3"/>
      <c r="O1" s="4"/>
    </row>
    <row r="2" spans="1:15" ht="15" customHeight="1" x14ac:dyDescent="0.25">
      <c r="A2" s="5"/>
      <c r="B2" s="6"/>
      <c r="C2" s="86" t="s">
        <v>132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7"/>
      <c r="O2" s="8"/>
    </row>
    <row r="3" spans="1:15" ht="15" customHeight="1" x14ac:dyDescent="0.25">
      <c r="A3" s="5"/>
      <c r="B3" s="6"/>
      <c r="C3" s="87" t="s">
        <v>1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7"/>
      <c r="O3" s="8"/>
    </row>
    <row r="4" spans="1:15" ht="15" customHeight="1" x14ac:dyDescent="0.25">
      <c r="A4" s="5"/>
      <c r="B4" s="6"/>
      <c r="C4" s="9"/>
      <c r="D4" s="10"/>
      <c r="E4" s="10"/>
      <c r="F4" s="11"/>
      <c r="G4" s="11"/>
      <c r="H4" s="11"/>
      <c r="I4" s="12"/>
      <c r="J4" s="88"/>
      <c r="K4" s="88"/>
      <c r="L4" s="88"/>
      <c r="M4" s="88"/>
      <c r="N4" s="7"/>
      <c r="O4" s="8"/>
    </row>
    <row r="5" spans="1:15" ht="15" customHeight="1" x14ac:dyDescent="0.25">
      <c r="A5" s="5"/>
      <c r="B5" s="68" t="s">
        <v>42</v>
      </c>
      <c r="C5" s="9" t="s">
        <v>2</v>
      </c>
      <c r="D5" s="13"/>
      <c r="E5" s="13"/>
      <c r="F5" s="12"/>
      <c r="G5" s="14" t="s">
        <v>130</v>
      </c>
      <c r="H5" s="12"/>
      <c r="I5" s="6"/>
      <c r="J5" s="14"/>
      <c r="K5" s="13"/>
      <c r="L5" s="13"/>
      <c r="M5" s="13"/>
      <c r="N5" s="7"/>
      <c r="O5" s="8"/>
    </row>
    <row r="6" spans="1:15" ht="15" customHeight="1" x14ac:dyDescent="0.25">
      <c r="A6" s="5"/>
      <c r="B6" s="68" t="s">
        <v>43</v>
      </c>
      <c r="C6" s="9" t="s">
        <v>3</v>
      </c>
      <c r="D6" s="13"/>
      <c r="E6" s="13"/>
      <c r="F6" s="12"/>
      <c r="G6" s="15" t="s">
        <v>4</v>
      </c>
      <c r="H6" s="12"/>
      <c r="I6" s="6"/>
      <c r="J6" s="15"/>
      <c r="K6" s="12"/>
      <c r="L6" s="10" t="s">
        <v>131</v>
      </c>
      <c r="M6" s="13"/>
      <c r="N6" s="7"/>
      <c r="O6" s="8"/>
    </row>
    <row r="7" spans="1:15" ht="3" customHeight="1" thickBot="1" x14ac:dyDescent="0.3">
      <c r="A7" s="16"/>
      <c r="B7" s="17"/>
      <c r="C7" s="18"/>
      <c r="D7" s="19"/>
      <c r="E7" s="19"/>
      <c r="F7" s="20"/>
      <c r="G7" s="21"/>
      <c r="H7" s="20"/>
      <c r="I7" s="17"/>
      <c r="J7" s="21"/>
      <c r="K7" s="20"/>
      <c r="L7" s="22"/>
      <c r="M7" s="19"/>
      <c r="N7" s="23"/>
      <c r="O7" s="24"/>
    </row>
    <row r="8" spans="1:15" ht="15.75" thickBot="1" x14ac:dyDescent="0.3">
      <c r="A8" s="25"/>
      <c r="B8" s="25" t="s">
        <v>44</v>
      </c>
      <c r="C8" s="26"/>
      <c r="D8" s="27" t="s">
        <v>6</v>
      </c>
      <c r="E8" s="28"/>
      <c r="F8" s="29" t="s">
        <v>7</v>
      </c>
      <c r="G8" s="30"/>
      <c r="H8" s="30"/>
      <c r="I8" s="30"/>
      <c r="J8" s="31"/>
      <c r="K8" s="31"/>
      <c r="L8" s="31"/>
      <c r="M8" s="32"/>
      <c r="N8" s="82"/>
      <c r="O8" s="84"/>
    </row>
    <row r="9" spans="1:15" ht="15.75" thickBot="1" x14ac:dyDescent="0.3">
      <c r="A9" s="25"/>
      <c r="B9" s="25" t="s">
        <v>8</v>
      </c>
      <c r="C9" s="33" t="s">
        <v>9</v>
      </c>
      <c r="D9" s="34" t="s">
        <v>10</v>
      </c>
      <c r="E9" s="35" t="s">
        <v>11</v>
      </c>
      <c r="F9" s="79" t="s">
        <v>12</v>
      </c>
      <c r="G9" s="80"/>
      <c r="H9" s="80"/>
      <c r="I9" s="81"/>
      <c r="J9" s="82" t="s">
        <v>13</v>
      </c>
      <c r="K9" s="83"/>
      <c r="L9" s="83"/>
      <c r="M9" s="84"/>
      <c r="N9" s="82"/>
      <c r="O9" s="84"/>
    </row>
    <row r="10" spans="1:15" x14ac:dyDescent="0.25">
      <c r="A10" s="25" t="s">
        <v>14</v>
      </c>
      <c r="B10" s="25" t="s">
        <v>15</v>
      </c>
      <c r="C10" s="26"/>
      <c r="D10" s="36" t="s">
        <v>16</v>
      </c>
      <c r="E10" s="37"/>
      <c r="F10" s="38" t="s">
        <v>17</v>
      </c>
      <c r="G10" s="38" t="s">
        <v>18</v>
      </c>
      <c r="H10" s="38" t="s">
        <v>19</v>
      </c>
      <c r="I10" s="39" t="s">
        <v>20</v>
      </c>
      <c r="J10" s="40" t="s">
        <v>17</v>
      </c>
      <c r="K10" s="41" t="s">
        <v>18</v>
      </c>
      <c r="L10" s="41" t="s">
        <v>19</v>
      </c>
      <c r="M10" s="42" t="s">
        <v>20</v>
      </c>
      <c r="N10" s="43" t="s">
        <v>21</v>
      </c>
      <c r="O10" s="44" t="s">
        <v>22</v>
      </c>
    </row>
    <row r="11" spans="1:15" s="49" customFormat="1" ht="36" x14ac:dyDescent="0.2">
      <c r="A11" s="45">
        <v>1</v>
      </c>
      <c r="B11" s="72" t="s">
        <v>66</v>
      </c>
      <c r="C11" s="74" t="s">
        <v>34</v>
      </c>
      <c r="D11" s="46">
        <v>0</v>
      </c>
      <c r="E11" s="46">
        <f t="shared" ref="E11:E38" si="0">J11*100/G11/100</f>
        <v>0</v>
      </c>
      <c r="F11" s="65">
        <f>G11+H11+I11</f>
        <v>1400000</v>
      </c>
      <c r="G11" s="65">
        <v>1400000</v>
      </c>
      <c r="H11" s="62">
        <v>0</v>
      </c>
      <c r="I11" s="62">
        <v>0</v>
      </c>
      <c r="J11" s="47">
        <f t="shared" ref="J11:J14" si="1">K11+L11+M11</f>
        <v>0</v>
      </c>
      <c r="K11" s="47"/>
      <c r="L11" s="62">
        <v>0</v>
      </c>
      <c r="M11" s="62">
        <v>0</v>
      </c>
      <c r="N11" s="48" t="s">
        <v>109</v>
      </c>
      <c r="O11" s="63" t="s">
        <v>50</v>
      </c>
    </row>
    <row r="12" spans="1:15" s="49" customFormat="1" ht="33" customHeight="1" x14ac:dyDescent="0.2">
      <c r="A12" s="45">
        <v>2</v>
      </c>
      <c r="B12" s="72" t="s">
        <v>67</v>
      </c>
      <c r="C12" s="74" t="s">
        <v>28</v>
      </c>
      <c r="D12" s="46">
        <v>0</v>
      </c>
      <c r="E12" s="46">
        <f t="shared" ref="E12" si="2">J12*100/G12/100</f>
        <v>0</v>
      </c>
      <c r="F12" s="65">
        <f t="shared" ref="F12:F38" si="3">G12+H12+I12</f>
        <v>1400000</v>
      </c>
      <c r="G12" s="65">
        <v>1400000</v>
      </c>
      <c r="H12" s="62">
        <v>0</v>
      </c>
      <c r="I12" s="62">
        <v>0</v>
      </c>
      <c r="J12" s="47">
        <f t="shared" si="1"/>
        <v>0</v>
      </c>
      <c r="K12" s="47"/>
      <c r="L12" s="62">
        <v>0</v>
      </c>
      <c r="M12" s="62">
        <v>0</v>
      </c>
      <c r="N12" s="48" t="s">
        <v>110</v>
      </c>
      <c r="O12" s="63" t="s">
        <v>49</v>
      </c>
    </row>
    <row r="13" spans="1:15" s="49" customFormat="1" ht="48" x14ac:dyDescent="0.2">
      <c r="A13" s="45">
        <v>3</v>
      </c>
      <c r="B13" s="72" t="s">
        <v>68</v>
      </c>
      <c r="C13" s="74" t="s">
        <v>37</v>
      </c>
      <c r="D13" s="46">
        <v>0.9</v>
      </c>
      <c r="E13" s="46">
        <f t="shared" si="0"/>
        <v>0.30000000336236843</v>
      </c>
      <c r="F13" s="65">
        <f t="shared" si="3"/>
        <v>1189637.6200000001</v>
      </c>
      <c r="G13" s="47">
        <v>1189637.6200000001</v>
      </c>
      <c r="H13" s="62">
        <v>0</v>
      </c>
      <c r="I13" s="62">
        <v>0</v>
      </c>
      <c r="J13" s="47">
        <f t="shared" si="1"/>
        <v>356891.29</v>
      </c>
      <c r="K13" s="47">
        <v>356891.29</v>
      </c>
      <c r="L13" s="62">
        <v>0</v>
      </c>
      <c r="M13" s="62">
        <v>0</v>
      </c>
      <c r="N13" s="48" t="s">
        <v>111</v>
      </c>
      <c r="O13" s="63" t="s">
        <v>25</v>
      </c>
    </row>
    <row r="14" spans="1:15" s="49" customFormat="1" ht="36" x14ac:dyDescent="0.2">
      <c r="A14" s="45">
        <v>4</v>
      </c>
      <c r="B14" s="72" t="s">
        <v>69</v>
      </c>
      <c r="C14" s="74" t="s">
        <v>81</v>
      </c>
      <c r="D14" s="46">
        <v>0.3</v>
      </c>
      <c r="E14" s="46">
        <f t="shared" si="0"/>
        <v>0.29999998736254258</v>
      </c>
      <c r="F14" s="65">
        <f t="shared" si="3"/>
        <v>1107817.78</v>
      </c>
      <c r="G14" s="47">
        <v>1107817.78</v>
      </c>
      <c r="H14" s="62">
        <v>0</v>
      </c>
      <c r="I14" s="62">
        <v>0</v>
      </c>
      <c r="J14" s="47">
        <f t="shared" si="1"/>
        <v>332345.32</v>
      </c>
      <c r="K14" s="47">
        <v>332345.32</v>
      </c>
      <c r="L14" s="62">
        <v>0</v>
      </c>
      <c r="M14" s="62">
        <v>0</v>
      </c>
      <c r="N14" s="50" t="s">
        <v>112</v>
      </c>
      <c r="O14" s="63" t="s">
        <v>45</v>
      </c>
    </row>
    <row r="15" spans="1:15" s="51" customFormat="1" ht="36" x14ac:dyDescent="0.2">
      <c r="A15" s="45">
        <v>5</v>
      </c>
      <c r="B15" s="72" t="s">
        <v>70</v>
      </c>
      <c r="C15" s="74" t="s">
        <v>29</v>
      </c>
      <c r="D15" s="46">
        <v>0.6</v>
      </c>
      <c r="E15" s="46">
        <f t="shared" si="0"/>
        <v>0.29999999909508834</v>
      </c>
      <c r="F15" s="65">
        <f t="shared" si="3"/>
        <v>1105080.27</v>
      </c>
      <c r="G15" s="47">
        <v>1105080.27</v>
      </c>
      <c r="H15" s="62">
        <v>0</v>
      </c>
      <c r="I15" s="62">
        <v>0</v>
      </c>
      <c r="J15" s="47">
        <f t="shared" ref="J15:J38" si="4">K15+L15+M15</f>
        <v>331524.08</v>
      </c>
      <c r="K15" s="47">
        <v>331524.08</v>
      </c>
      <c r="L15" s="62">
        <v>0</v>
      </c>
      <c r="M15" s="62">
        <v>0</v>
      </c>
      <c r="N15" s="48" t="s">
        <v>113</v>
      </c>
      <c r="O15" s="63" t="s">
        <v>27</v>
      </c>
    </row>
    <row r="16" spans="1:15" s="51" customFormat="1" ht="36" x14ac:dyDescent="0.2">
      <c r="A16" s="45">
        <v>6</v>
      </c>
      <c r="B16" s="72" t="s">
        <v>71</v>
      </c>
      <c r="C16" s="75" t="s">
        <v>82</v>
      </c>
      <c r="D16" s="46">
        <v>0.45</v>
      </c>
      <c r="E16" s="46">
        <f t="shared" si="0"/>
        <v>0.30000000373024815</v>
      </c>
      <c r="F16" s="65">
        <f t="shared" si="3"/>
        <v>1072314.72</v>
      </c>
      <c r="G16" s="47">
        <v>1072314.72</v>
      </c>
      <c r="H16" s="62">
        <v>0</v>
      </c>
      <c r="I16" s="62">
        <v>0</v>
      </c>
      <c r="J16" s="47">
        <f>K16+L16+M16</f>
        <v>321694.42</v>
      </c>
      <c r="K16" s="47">
        <v>321694.42</v>
      </c>
      <c r="L16" s="62">
        <v>0</v>
      </c>
      <c r="M16" s="62">
        <v>0</v>
      </c>
      <c r="N16" s="48" t="s">
        <v>114</v>
      </c>
      <c r="O16" s="63" t="s">
        <v>26</v>
      </c>
    </row>
    <row r="17" spans="1:16" s="51" customFormat="1" ht="36" x14ac:dyDescent="0.2">
      <c r="A17" s="45">
        <v>7</v>
      </c>
      <c r="B17" s="73" t="s">
        <v>72</v>
      </c>
      <c r="C17" s="74" t="s">
        <v>83</v>
      </c>
      <c r="D17" s="46">
        <v>0.9</v>
      </c>
      <c r="E17" s="46">
        <f t="shared" si="0"/>
        <v>0.76995669213433227</v>
      </c>
      <c r="F17" s="65">
        <f t="shared" si="3"/>
        <v>961241.09</v>
      </c>
      <c r="G17" s="47">
        <v>961241.09</v>
      </c>
      <c r="H17" s="62">
        <v>0</v>
      </c>
      <c r="I17" s="62">
        <v>0</v>
      </c>
      <c r="J17" s="47">
        <f>K17+L17+M17</f>
        <v>740114.01</v>
      </c>
      <c r="K17" s="47">
        <v>740114.01</v>
      </c>
      <c r="L17" s="62">
        <v>0</v>
      </c>
      <c r="M17" s="62">
        <v>0</v>
      </c>
      <c r="N17" s="48" t="s">
        <v>115</v>
      </c>
      <c r="O17" s="63" t="s">
        <v>26</v>
      </c>
    </row>
    <row r="18" spans="1:16" s="51" customFormat="1" ht="36" x14ac:dyDescent="0.2">
      <c r="A18" s="45">
        <v>8</v>
      </c>
      <c r="B18" s="72" t="s">
        <v>73</v>
      </c>
      <c r="C18" s="74" t="s">
        <v>31</v>
      </c>
      <c r="D18" s="46">
        <v>0</v>
      </c>
      <c r="E18" s="46">
        <f t="shared" si="0"/>
        <v>0</v>
      </c>
      <c r="F18" s="65">
        <f t="shared" si="3"/>
        <v>940000</v>
      </c>
      <c r="G18" s="47">
        <v>940000</v>
      </c>
      <c r="H18" s="62">
        <v>0</v>
      </c>
      <c r="I18" s="62">
        <v>0</v>
      </c>
      <c r="J18" s="62">
        <f t="shared" si="4"/>
        <v>0</v>
      </c>
      <c r="K18" s="62">
        <v>0</v>
      </c>
      <c r="L18" s="62">
        <v>0</v>
      </c>
      <c r="M18" s="62">
        <v>0</v>
      </c>
      <c r="N18" s="64" t="s">
        <v>116</v>
      </c>
      <c r="O18" s="63" t="s">
        <v>51</v>
      </c>
    </row>
    <row r="19" spans="1:16" s="51" customFormat="1" ht="36" x14ac:dyDescent="0.2">
      <c r="A19" s="45">
        <v>9</v>
      </c>
      <c r="B19" s="72" t="s">
        <v>74</v>
      </c>
      <c r="C19" s="74" t="s">
        <v>36</v>
      </c>
      <c r="D19" s="46">
        <v>0</v>
      </c>
      <c r="E19" s="46">
        <f t="shared" si="0"/>
        <v>0</v>
      </c>
      <c r="F19" s="65">
        <f t="shared" si="3"/>
        <v>920000</v>
      </c>
      <c r="G19" s="47">
        <v>920000</v>
      </c>
      <c r="H19" s="62">
        <v>0</v>
      </c>
      <c r="I19" s="62">
        <v>0</v>
      </c>
      <c r="J19" s="62">
        <f t="shared" si="4"/>
        <v>0</v>
      </c>
      <c r="K19" s="62">
        <v>0</v>
      </c>
      <c r="L19" s="62">
        <v>0</v>
      </c>
      <c r="M19" s="62">
        <v>0</v>
      </c>
      <c r="N19" s="48" t="s">
        <v>116</v>
      </c>
      <c r="O19" s="63" t="s">
        <v>52</v>
      </c>
    </row>
    <row r="20" spans="1:16" s="51" customFormat="1" ht="36" x14ac:dyDescent="0.2">
      <c r="A20" s="45">
        <v>10</v>
      </c>
      <c r="B20" s="72" t="s">
        <v>75</v>
      </c>
      <c r="C20" s="74" t="s">
        <v>84</v>
      </c>
      <c r="D20" s="46">
        <v>0</v>
      </c>
      <c r="E20" s="46">
        <f t="shared" si="0"/>
        <v>0</v>
      </c>
      <c r="F20" s="65">
        <f t="shared" si="3"/>
        <v>915000</v>
      </c>
      <c r="G20" s="47">
        <v>915000</v>
      </c>
      <c r="H20" s="62">
        <v>0</v>
      </c>
      <c r="I20" s="62">
        <v>0</v>
      </c>
      <c r="J20" s="62">
        <f t="shared" si="4"/>
        <v>0</v>
      </c>
      <c r="K20" s="62">
        <v>0</v>
      </c>
      <c r="L20" s="62">
        <v>0</v>
      </c>
      <c r="M20" s="62">
        <v>0</v>
      </c>
      <c r="N20" s="48" t="s">
        <v>109</v>
      </c>
      <c r="O20" s="63" t="s">
        <v>53</v>
      </c>
    </row>
    <row r="21" spans="1:16" s="51" customFormat="1" ht="48" x14ac:dyDescent="0.2">
      <c r="A21" s="45">
        <v>11</v>
      </c>
      <c r="B21" s="72" t="s">
        <v>76</v>
      </c>
      <c r="C21" s="74" t="s">
        <v>85</v>
      </c>
      <c r="D21" s="46">
        <v>0</v>
      </c>
      <c r="E21" s="46">
        <f t="shared" si="0"/>
        <v>0</v>
      </c>
      <c r="F21" s="65">
        <f t="shared" si="3"/>
        <v>900000</v>
      </c>
      <c r="G21" s="47">
        <v>900000</v>
      </c>
      <c r="H21" s="62">
        <v>0</v>
      </c>
      <c r="I21" s="62">
        <v>0</v>
      </c>
      <c r="J21" s="62">
        <f t="shared" si="4"/>
        <v>0</v>
      </c>
      <c r="K21" s="62">
        <v>0</v>
      </c>
      <c r="L21" s="62">
        <v>0</v>
      </c>
      <c r="M21" s="62">
        <v>0</v>
      </c>
      <c r="N21" s="48" t="s">
        <v>116</v>
      </c>
      <c r="O21" s="63" t="s">
        <v>54</v>
      </c>
    </row>
    <row r="22" spans="1:16" s="51" customFormat="1" ht="36" x14ac:dyDescent="0.2">
      <c r="A22" s="45">
        <v>12</v>
      </c>
      <c r="B22" s="72" t="s">
        <v>77</v>
      </c>
      <c r="C22" s="74" t="s">
        <v>86</v>
      </c>
      <c r="D22" s="46">
        <v>0.4</v>
      </c>
      <c r="E22" s="46">
        <f t="shared" si="0"/>
        <v>0.30000000113290404</v>
      </c>
      <c r="F22" s="65">
        <f t="shared" si="3"/>
        <v>882687.33</v>
      </c>
      <c r="G22" s="47">
        <v>882687.33</v>
      </c>
      <c r="H22" s="62">
        <v>0</v>
      </c>
      <c r="I22" s="62">
        <v>0</v>
      </c>
      <c r="J22" s="47">
        <f t="shared" si="4"/>
        <v>264806.2</v>
      </c>
      <c r="K22" s="47">
        <v>264806.2</v>
      </c>
      <c r="L22" s="62">
        <v>0</v>
      </c>
      <c r="M22" s="62">
        <v>0</v>
      </c>
      <c r="N22" s="48" t="s">
        <v>117</v>
      </c>
      <c r="O22" s="63" t="s">
        <v>55</v>
      </c>
    </row>
    <row r="23" spans="1:16" s="51" customFormat="1" ht="36" x14ac:dyDescent="0.2">
      <c r="A23" s="45">
        <v>13</v>
      </c>
      <c r="B23" s="72" t="s">
        <v>78</v>
      </c>
      <c r="C23" s="74" t="s">
        <v>87</v>
      </c>
      <c r="D23" s="46">
        <v>0.4</v>
      </c>
      <c r="E23" s="46">
        <f t="shared" si="0"/>
        <v>0.3000000014224467</v>
      </c>
      <c r="F23" s="65">
        <f t="shared" si="3"/>
        <v>703014.03</v>
      </c>
      <c r="G23" s="47">
        <v>703014.03</v>
      </c>
      <c r="H23" s="62">
        <v>0</v>
      </c>
      <c r="I23" s="62">
        <v>0</v>
      </c>
      <c r="J23" s="47">
        <f t="shared" si="4"/>
        <v>210904.21</v>
      </c>
      <c r="K23" s="47">
        <v>210904.21</v>
      </c>
      <c r="L23" s="62">
        <v>0</v>
      </c>
      <c r="M23" s="62">
        <v>0</v>
      </c>
      <c r="N23" s="48" t="s">
        <v>118</v>
      </c>
      <c r="O23" s="63" t="s">
        <v>46</v>
      </c>
    </row>
    <row r="24" spans="1:16" s="51" customFormat="1" ht="36" x14ac:dyDescent="0.2">
      <c r="A24" s="45">
        <v>14</v>
      </c>
      <c r="B24" s="72" t="s">
        <v>79</v>
      </c>
      <c r="C24" s="74" t="s">
        <v>88</v>
      </c>
      <c r="D24" s="46">
        <v>0</v>
      </c>
      <c r="E24" s="46">
        <f t="shared" si="0"/>
        <v>0</v>
      </c>
      <c r="F24" s="65">
        <f t="shared" si="3"/>
        <v>651070.98</v>
      </c>
      <c r="G24" s="47">
        <v>651070.98</v>
      </c>
      <c r="H24" s="62">
        <v>0</v>
      </c>
      <c r="I24" s="62">
        <v>0</v>
      </c>
      <c r="J24" s="62">
        <f t="shared" si="4"/>
        <v>0</v>
      </c>
      <c r="K24" s="62">
        <v>0</v>
      </c>
      <c r="L24" s="62">
        <v>0</v>
      </c>
      <c r="M24" s="62">
        <v>0</v>
      </c>
      <c r="N24" s="48" t="s">
        <v>119</v>
      </c>
      <c r="O24" s="63" t="s">
        <v>56</v>
      </c>
    </row>
    <row r="25" spans="1:16" s="51" customFormat="1" ht="46.5" customHeight="1" x14ac:dyDescent="0.2">
      <c r="A25" s="45">
        <v>15</v>
      </c>
      <c r="B25" s="72" t="s">
        <v>80</v>
      </c>
      <c r="C25" s="74" t="s">
        <v>40</v>
      </c>
      <c r="D25" s="46">
        <v>0</v>
      </c>
      <c r="E25" s="46">
        <f t="shared" si="0"/>
        <v>0</v>
      </c>
      <c r="F25" s="65">
        <f t="shared" si="3"/>
        <v>600000</v>
      </c>
      <c r="G25" s="47">
        <v>600000</v>
      </c>
      <c r="H25" s="62">
        <v>0</v>
      </c>
      <c r="I25" s="62">
        <v>0</v>
      </c>
      <c r="J25" s="62">
        <f t="shared" si="4"/>
        <v>0</v>
      </c>
      <c r="K25" s="62">
        <v>0</v>
      </c>
      <c r="L25" s="62">
        <v>0</v>
      </c>
      <c r="M25" s="62">
        <v>0</v>
      </c>
      <c r="N25" s="48" t="s">
        <v>114</v>
      </c>
      <c r="O25" s="63" t="s">
        <v>57</v>
      </c>
    </row>
    <row r="26" spans="1:16" s="51" customFormat="1" ht="24" x14ac:dyDescent="0.2">
      <c r="A26" s="45">
        <v>16</v>
      </c>
      <c r="B26" s="72" t="s">
        <v>89</v>
      </c>
      <c r="C26" s="74" t="s">
        <v>39</v>
      </c>
      <c r="D26" s="46">
        <v>0.1</v>
      </c>
      <c r="E26" s="46">
        <f t="shared" si="0"/>
        <v>0.29999999862386989</v>
      </c>
      <c r="F26" s="65">
        <f t="shared" si="3"/>
        <v>1453350.94</v>
      </c>
      <c r="G26" s="47">
        <v>1453350.94</v>
      </c>
      <c r="H26" s="62">
        <v>0</v>
      </c>
      <c r="I26" s="62">
        <v>0</v>
      </c>
      <c r="J26" s="47">
        <f t="shared" si="4"/>
        <v>436005.28</v>
      </c>
      <c r="K26" s="47">
        <v>436005.28</v>
      </c>
      <c r="L26" s="62">
        <v>0</v>
      </c>
      <c r="M26" s="62">
        <v>0</v>
      </c>
      <c r="N26" s="48" t="s">
        <v>120</v>
      </c>
      <c r="O26" s="63" t="s">
        <v>58</v>
      </c>
    </row>
    <row r="27" spans="1:16" s="51" customFormat="1" ht="24" x14ac:dyDescent="0.2">
      <c r="A27" s="45">
        <v>17</v>
      </c>
      <c r="B27" s="72" t="s">
        <v>90</v>
      </c>
      <c r="C27" s="74" t="s">
        <v>39</v>
      </c>
      <c r="D27" s="46">
        <v>0.4</v>
      </c>
      <c r="E27" s="46">
        <f t="shared" si="0"/>
        <v>0</v>
      </c>
      <c r="F27" s="65">
        <f t="shared" si="3"/>
        <v>302867.59999999998</v>
      </c>
      <c r="G27" s="47">
        <v>302867.59999999998</v>
      </c>
      <c r="H27" s="62">
        <v>0</v>
      </c>
      <c r="I27" s="62">
        <v>0</v>
      </c>
      <c r="J27" s="62">
        <f t="shared" si="4"/>
        <v>0</v>
      </c>
      <c r="K27" s="62">
        <v>0</v>
      </c>
      <c r="L27" s="62">
        <v>0</v>
      </c>
      <c r="M27" s="62">
        <v>0</v>
      </c>
      <c r="N27" s="48" t="s">
        <v>121</v>
      </c>
      <c r="O27" s="63" t="s">
        <v>59</v>
      </c>
    </row>
    <row r="28" spans="1:16" s="51" customFormat="1" ht="36" x14ac:dyDescent="0.2">
      <c r="A28" s="45">
        <v>18</v>
      </c>
      <c r="B28" s="72" t="s">
        <v>91</v>
      </c>
      <c r="C28" s="74" t="s">
        <v>32</v>
      </c>
      <c r="D28" s="46">
        <v>0</v>
      </c>
      <c r="E28" s="46">
        <f t="shared" si="0"/>
        <v>0</v>
      </c>
      <c r="F28" s="65">
        <f t="shared" si="3"/>
        <v>300000</v>
      </c>
      <c r="G28" s="47">
        <v>300000</v>
      </c>
      <c r="H28" s="62">
        <v>0</v>
      </c>
      <c r="I28" s="62">
        <v>0</v>
      </c>
      <c r="J28" s="62">
        <f t="shared" si="4"/>
        <v>0</v>
      </c>
      <c r="K28" s="62">
        <v>0</v>
      </c>
      <c r="L28" s="62">
        <v>0</v>
      </c>
      <c r="M28" s="62">
        <v>0</v>
      </c>
      <c r="N28" s="48" t="s">
        <v>122</v>
      </c>
      <c r="O28" s="63" t="s">
        <v>60</v>
      </c>
    </row>
    <row r="29" spans="1:16" s="51" customFormat="1" ht="24" x14ac:dyDescent="0.2">
      <c r="A29" s="45">
        <v>19</v>
      </c>
      <c r="B29" s="72" t="s">
        <v>92</v>
      </c>
      <c r="C29" s="74" t="s">
        <v>33</v>
      </c>
      <c r="D29" s="46">
        <v>0.8</v>
      </c>
      <c r="E29" s="46">
        <f t="shared" si="0"/>
        <v>0.30000000236057678</v>
      </c>
      <c r="F29" s="65">
        <f t="shared" si="3"/>
        <v>1694501.12</v>
      </c>
      <c r="G29" s="47">
        <v>1694501.12</v>
      </c>
      <c r="H29" s="62">
        <v>0</v>
      </c>
      <c r="I29" s="62">
        <v>0</v>
      </c>
      <c r="J29" s="47">
        <f t="shared" si="4"/>
        <v>508350.34</v>
      </c>
      <c r="K29" s="47">
        <v>508350.34</v>
      </c>
      <c r="L29" s="62">
        <v>0</v>
      </c>
      <c r="M29" s="62">
        <v>0</v>
      </c>
      <c r="N29" s="72" t="s">
        <v>123</v>
      </c>
      <c r="O29" s="63" t="s">
        <v>61</v>
      </c>
    </row>
    <row r="30" spans="1:16" s="51" customFormat="1" ht="36" x14ac:dyDescent="0.2">
      <c r="A30" s="45">
        <v>20</v>
      </c>
      <c r="B30" s="72" t="s">
        <v>93</v>
      </c>
      <c r="C30" s="74" t="s">
        <v>99</v>
      </c>
      <c r="D30" s="46">
        <v>0.3</v>
      </c>
      <c r="E30" s="46">
        <f t="shared" si="0"/>
        <v>0.29999999497931784</v>
      </c>
      <c r="F30" s="65">
        <f t="shared" si="3"/>
        <v>796704.48</v>
      </c>
      <c r="G30" s="47">
        <v>796704.48</v>
      </c>
      <c r="H30" s="62">
        <v>0</v>
      </c>
      <c r="I30" s="62">
        <v>0</v>
      </c>
      <c r="J30" s="47">
        <f t="shared" si="4"/>
        <v>239011.34</v>
      </c>
      <c r="K30" s="47">
        <v>239011.34</v>
      </c>
      <c r="L30" s="62">
        <v>0</v>
      </c>
      <c r="M30" s="62">
        <v>0</v>
      </c>
      <c r="N30" s="72" t="s">
        <v>124</v>
      </c>
      <c r="O30" s="63" t="s">
        <v>62</v>
      </c>
    </row>
    <row r="31" spans="1:16" s="51" customFormat="1" ht="36" x14ac:dyDescent="0.2">
      <c r="A31" s="45">
        <v>21</v>
      </c>
      <c r="B31" s="72" t="s">
        <v>94</v>
      </c>
      <c r="C31" s="74" t="s">
        <v>100</v>
      </c>
      <c r="D31" s="46">
        <v>0</v>
      </c>
      <c r="E31" s="46">
        <f t="shared" si="0"/>
        <v>0</v>
      </c>
      <c r="F31" s="65">
        <f t="shared" si="3"/>
        <v>700000</v>
      </c>
      <c r="G31" s="47">
        <v>700000</v>
      </c>
      <c r="H31" s="62">
        <v>0</v>
      </c>
      <c r="I31" s="62">
        <v>0</v>
      </c>
      <c r="J31" s="62">
        <f t="shared" si="4"/>
        <v>0</v>
      </c>
      <c r="K31" s="62">
        <v>0</v>
      </c>
      <c r="L31" s="62">
        <v>0</v>
      </c>
      <c r="M31" s="62">
        <v>0</v>
      </c>
      <c r="N31" s="72" t="s">
        <v>125</v>
      </c>
      <c r="O31" s="63" t="s">
        <v>65</v>
      </c>
    </row>
    <row r="32" spans="1:16" s="51" customFormat="1" ht="24" x14ac:dyDescent="0.2">
      <c r="A32" s="45">
        <v>22</v>
      </c>
      <c r="B32" s="72" t="s">
        <v>95</v>
      </c>
      <c r="C32" s="74" t="s">
        <v>87</v>
      </c>
      <c r="D32" s="46">
        <v>0</v>
      </c>
      <c r="E32" s="46">
        <f t="shared" si="0"/>
        <v>0</v>
      </c>
      <c r="F32" s="65">
        <f t="shared" si="3"/>
        <v>650000</v>
      </c>
      <c r="G32" s="47">
        <v>650000</v>
      </c>
      <c r="H32" s="62">
        <v>0</v>
      </c>
      <c r="I32" s="62">
        <v>0</v>
      </c>
      <c r="J32" s="62">
        <f t="shared" si="4"/>
        <v>0</v>
      </c>
      <c r="K32" s="62">
        <v>0</v>
      </c>
      <c r="L32" s="62">
        <v>0</v>
      </c>
      <c r="M32" s="62">
        <v>0</v>
      </c>
      <c r="N32" s="72" t="s">
        <v>126</v>
      </c>
      <c r="O32" s="63" t="s">
        <v>63</v>
      </c>
      <c r="P32" s="71" t="s">
        <v>4</v>
      </c>
    </row>
    <row r="33" spans="1:15" s="51" customFormat="1" ht="36" x14ac:dyDescent="0.2">
      <c r="A33" s="45">
        <v>23</v>
      </c>
      <c r="B33" s="72" t="s">
        <v>96</v>
      </c>
      <c r="C33" s="74" t="s">
        <v>101</v>
      </c>
      <c r="D33" s="46">
        <v>0.15</v>
      </c>
      <c r="E33" s="46">
        <f t="shared" si="0"/>
        <v>0.29999999732184851</v>
      </c>
      <c r="F33" s="65">
        <f t="shared" si="3"/>
        <v>746783.74</v>
      </c>
      <c r="G33" s="47">
        <v>746783.74</v>
      </c>
      <c r="H33" s="62">
        <v>0</v>
      </c>
      <c r="I33" s="62">
        <v>0</v>
      </c>
      <c r="J33" s="47">
        <f t="shared" si="4"/>
        <v>224035.12</v>
      </c>
      <c r="K33" s="47">
        <v>224035.12</v>
      </c>
      <c r="L33" s="62">
        <v>0</v>
      </c>
      <c r="M33" s="62">
        <v>0</v>
      </c>
      <c r="N33" s="72" t="s">
        <v>126</v>
      </c>
      <c r="O33" s="63" t="s">
        <v>25</v>
      </c>
    </row>
    <row r="34" spans="1:15" s="51" customFormat="1" ht="24" x14ac:dyDescent="0.2">
      <c r="A34" s="45">
        <v>24</v>
      </c>
      <c r="B34" s="72" t="s">
        <v>97</v>
      </c>
      <c r="C34" s="74" t="s">
        <v>102</v>
      </c>
      <c r="D34" s="46">
        <v>0.9</v>
      </c>
      <c r="E34" s="46">
        <f t="shared" si="0"/>
        <v>0.30000001006951693</v>
      </c>
      <c r="F34" s="65">
        <f t="shared" si="3"/>
        <v>496548.15</v>
      </c>
      <c r="G34" s="47">
        <v>496548.15</v>
      </c>
      <c r="H34" s="62">
        <v>0</v>
      </c>
      <c r="I34" s="62">
        <v>0</v>
      </c>
      <c r="J34" s="47">
        <f t="shared" si="4"/>
        <v>148964.45000000001</v>
      </c>
      <c r="K34" s="47">
        <v>148964.45000000001</v>
      </c>
      <c r="L34" s="62">
        <v>0</v>
      </c>
      <c r="M34" s="62">
        <v>0</v>
      </c>
      <c r="N34" s="72" t="s">
        <v>127</v>
      </c>
      <c r="O34" s="63" t="s">
        <v>47</v>
      </c>
    </row>
    <row r="35" spans="1:15" s="51" customFormat="1" ht="24" x14ac:dyDescent="0.2">
      <c r="A35" s="45">
        <v>25</v>
      </c>
      <c r="B35" s="72" t="s">
        <v>98</v>
      </c>
      <c r="C35" s="74" t="s">
        <v>30</v>
      </c>
      <c r="D35" s="46">
        <v>0</v>
      </c>
      <c r="E35" s="46">
        <f t="shared" si="0"/>
        <v>0</v>
      </c>
      <c r="F35" s="65">
        <f t="shared" si="3"/>
        <v>300000</v>
      </c>
      <c r="G35" s="47">
        <v>300000</v>
      </c>
      <c r="H35" s="62">
        <v>0</v>
      </c>
      <c r="I35" s="62">
        <v>0</v>
      </c>
      <c r="J35" s="62">
        <f t="shared" si="4"/>
        <v>0</v>
      </c>
      <c r="K35" s="62">
        <v>0</v>
      </c>
      <c r="L35" s="62">
        <v>0</v>
      </c>
      <c r="M35" s="62">
        <v>0</v>
      </c>
      <c r="N35" s="72" t="s">
        <v>128</v>
      </c>
      <c r="O35" s="63" t="s">
        <v>64</v>
      </c>
    </row>
    <row r="36" spans="1:15" s="51" customFormat="1" ht="36" x14ac:dyDescent="0.2">
      <c r="A36" s="45">
        <v>26</v>
      </c>
      <c r="B36" s="72" t="s">
        <v>103</v>
      </c>
      <c r="C36" s="72" t="s">
        <v>106</v>
      </c>
      <c r="D36" s="46">
        <v>0</v>
      </c>
      <c r="E36" s="46">
        <f t="shared" si="0"/>
        <v>0</v>
      </c>
      <c r="F36" s="65">
        <f t="shared" si="3"/>
        <v>1500000</v>
      </c>
      <c r="G36" s="47">
        <v>1500000</v>
      </c>
      <c r="H36" s="62">
        <v>0</v>
      </c>
      <c r="I36" s="62">
        <v>0</v>
      </c>
      <c r="J36" s="62">
        <f t="shared" si="4"/>
        <v>0</v>
      </c>
      <c r="K36" s="62">
        <v>0</v>
      </c>
      <c r="L36" s="62">
        <v>0</v>
      </c>
      <c r="M36" s="62">
        <v>0</v>
      </c>
      <c r="N36" s="72" t="s">
        <v>129</v>
      </c>
      <c r="O36" s="63" t="s">
        <v>48</v>
      </c>
    </row>
    <row r="37" spans="1:15" s="51" customFormat="1" ht="36" x14ac:dyDescent="0.2">
      <c r="A37" s="45">
        <v>27</v>
      </c>
      <c r="B37" s="72" t="s">
        <v>104</v>
      </c>
      <c r="C37" s="74" t="s">
        <v>107</v>
      </c>
      <c r="D37" s="46">
        <v>0</v>
      </c>
      <c r="E37" s="46">
        <f t="shared" si="0"/>
        <v>0</v>
      </c>
      <c r="F37" s="65">
        <f t="shared" si="3"/>
        <v>802500</v>
      </c>
      <c r="G37" s="47">
        <v>802500</v>
      </c>
      <c r="H37" s="62">
        <v>0</v>
      </c>
      <c r="I37" s="62">
        <v>0</v>
      </c>
      <c r="J37" s="62">
        <f t="shared" si="4"/>
        <v>0</v>
      </c>
      <c r="K37" s="62">
        <v>0</v>
      </c>
      <c r="L37" s="62">
        <v>0</v>
      </c>
      <c r="M37" s="62">
        <v>0</v>
      </c>
      <c r="N37" s="76" t="s">
        <v>116</v>
      </c>
      <c r="O37" s="63" t="s">
        <v>49</v>
      </c>
    </row>
    <row r="38" spans="1:15" s="51" customFormat="1" ht="36" x14ac:dyDescent="0.2">
      <c r="A38" s="45">
        <v>28</v>
      </c>
      <c r="B38" s="72" t="s">
        <v>105</v>
      </c>
      <c r="C38" s="74" t="s">
        <v>108</v>
      </c>
      <c r="D38" s="46">
        <v>0</v>
      </c>
      <c r="E38" s="46">
        <f t="shared" si="0"/>
        <v>0</v>
      </c>
      <c r="F38" s="65">
        <f t="shared" si="3"/>
        <v>802500</v>
      </c>
      <c r="G38" s="47">
        <v>802500</v>
      </c>
      <c r="H38" s="62">
        <v>0</v>
      </c>
      <c r="I38" s="62">
        <v>0</v>
      </c>
      <c r="J38" s="62">
        <f t="shared" si="4"/>
        <v>0</v>
      </c>
      <c r="K38" s="62">
        <v>0</v>
      </c>
      <c r="L38" s="62">
        <v>0</v>
      </c>
      <c r="M38" s="62">
        <v>0</v>
      </c>
      <c r="N38" s="76" t="s">
        <v>116</v>
      </c>
      <c r="O38" s="63" t="s">
        <v>26</v>
      </c>
    </row>
    <row r="39" spans="1:15" x14ac:dyDescent="0.25">
      <c r="A39" s="53" t="s">
        <v>4</v>
      </c>
      <c r="B39" s="54"/>
      <c r="C39" s="55"/>
      <c r="D39" s="56"/>
      <c r="E39" s="57" t="s">
        <v>23</v>
      </c>
      <c r="F39" s="58">
        <f>SUM(F11:F38)</f>
        <v>25293619.849999998</v>
      </c>
      <c r="G39" s="58">
        <f>SUM(G11:G38)</f>
        <v>25293619.849999998</v>
      </c>
      <c r="H39" s="62">
        <v>0</v>
      </c>
      <c r="I39" s="62">
        <v>0</v>
      </c>
      <c r="J39" s="58">
        <f>SUM(J11:J38)</f>
        <v>4114646.0599999996</v>
      </c>
      <c r="K39" s="58">
        <f>SUM(K11:K38)</f>
        <v>4114646.0599999996</v>
      </c>
      <c r="L39" s="62">
        <v>0</v>
      </c>
      <c r="M39" s="62">
        <v>0</v>
      </c>
      <c r="N39" s="52"/>
      <c r="O39" s="52"/>
    </row>
    <row r="40" spans="1:15" x14ac:dyDescent="0.25">
      <c r="B40" s="59"/>
      <c r="F40" t="s">
        <v>4</v>
      </c>
      <c r="G40" s="61" t="s">
        <v>4</v>
      </c>
      <c r="H40" s="61" t="s">
        <v>4</v>
      </c>
      <c r="K40" t="s">
        <v>4</v>
      </c>
    </row>
    <row r="41" spans="1:15" x14ac:dyDescent="0.25">
      <c r="B41" s="59"/>
      <c r="F41" s="61" t="s">
        <v>4</v>
      </c>
      <c r="G41" s="61" t="s">
        <v>4</v>
      </c>
      <c r="H41" s="61" t="s">
        <v>4</v>
      </c>
    </row>
    <row r="42" spans="1:15" x14ac:dyDescent="0.25">
      <c r="F42" s="61" t="s">
        <v>4</v>
      </c>
      <c r="K42" s="61" t="s">
        <v>4</v>
      </c>
      <c r="L42" s="61" t="s">
        <v>24</v>
      </c>
    </row>
    <row r="43" spans="1:15" x14ac:dyDescent="0.25">
      <c r="H43" s="61" t="s">
        <v>4</v>
      </c>
      <c r="J43" s="61"/>
      <c r="K43" s="61" t="s">
        <v>4</v>
      </c>
    </row>
    <row r="44" spans="1:15" x14ac:dyDescent="0.25">
      <c r="G44" s="61"/>
      <c r="J44" s="61"/>
    </row>
    <row r="45" spans="1:15" x14ac:dyDescent="0.25">
      <c r="G45" s="61"/>
      <c r="J45" s="61"/>
    </row>
    <row r="46" spans="1:15" x14ac:dyDescent="0.25">
      <c r="G46" s="61"/>
      <c r="J46" s="61"/>
    </row>
    <row r="47" spans="1:15" x14ac:dyDescent="0.25">
      <c r="G47" s="61"/>
      <c r="J47" s="61" t="s">
        <v>4</v>
      </c>
    </row>
    <row r="48" spans="1:15" x14ac:dyDescent="0.25">
      <c r="G48" s="61"/>
      <c r="J48" s="61"/>
    </row>
    <row r="49" spans="5:7" x14ac:dyDescent="0.25">
      <c r="G49" s="61"/>
    </row>
    <row r="50" spans="5:7" x14ac:dyDescent="0.25">
      <c r="G50" s="61"/>
    </row>
    <row r="51" spans="5:7" x14ac:dyDescent="0.25">
      <c r="G51" s="61"/>
    </row>
    <row r="52" spans="5:7" x14ac:dyDescent="0.25">
      <c r="E52" s="60"/>
      <c r="F52" s="61"/>
    </row>
    <row r="53" spans="5:7" x14ac:dyDescent="0.25">
      <c r="F53" s="61"/>
    </row>
  </sheetData>
  <mergeCells count="8">
    <mergeCell ref="F9:I9"/>
    <mergeCell ref="J9:M9"/>
    <mergeCell ref="N9:O9"/>
    <mergeCell ref="C1:M1"/>
    <mergeCell ref="C2:M2"/>
    <mergeCell ref="C3:M3"/>
    <mergeCell ref="J4:M4"/>
    <mergeCell ref="N8:O8"/>
  </mergeCells>
  <printOptions horizontalCentered="1"/>
  <pageMargins left="0.59055118110236227" right="0.31496062992125984" top="0.74803149606299213" bottom="0.74803149606299213" header="0.31496062992125984" footer="0.31496062992125984"/>
  <pageSetup scale="55" orientation="landscape" r:id="rId1"/>
  <headerFooter>
    <oddFooter>&amp;CC.P. ROBERTO ROJAS OLVERA
JEFE DE CONTROL PRESUPUESTAL&amp;R&amp;Pde&amp;N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0" zoomScale="110" zoomScaleNormal="110" workbookViewId="0">
      <selection activeCell="D18" sqref="D18"/>
    </sheetView>
  </sheetViews>
  <sheetFormatPr baseColWidth="10" defaultRowHeight="15" x14ac:dyDescent="0.25"/>
  <cols>
    <col min="1" max="1" width="6.5703125" customWidth="1"/>
    <col min="2" max="2" width="34.85546875" customWidth="1"/>
    <col min="3" max="3" width="13.42578125" style="60" customWidth="1"/>
    <col min="4" max="4" width="6.5703125" bestFit="1" customWidth="1"/>
    <col min="5" max="5" width="10.140625" bestFit="1" customWidth="1"/>
    <col min="6" max="6" width="15.140625" bestFit="1" customWidth="1"/>
    <col min="7" max="7" width="18.42578125" customWidth="1"/>
    <col min="8" max="8" width="13" customWidth="1"/>
    <col min="9" max="9" width="13.140625" bestFit="1" customWidth="1"/>
    <col min="10" max="10" width="16.5703125" customWidth="1"/>
    <col min="11" max="11" width="17" bestFit="1" customWidth="1"/>
    <col min="12" max="12" width="17.85546875" bestFit="1" customWidth="1"/>
    <col min="13" max="13" width="12.85546875" bestFit="1" customWidth="1"/>
    <col min="14" max="14" width="12.140625" customWidth="1"/>
    <col min="15" max="15" width="14" customWidth="1"/>
  </cols>
  <sheetData>
    <row r="1" spans="1:15" ht="15" customHeight="1" x14ac:dyDescent="0.25">
      <c r="A1" s="1"/>
      <c r="B1" s="2"/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3"/>
      <c r="O1" s="4"/>
    </row>
    <row r="2" spans="1:15" ht="15" customHeight="1" x14ac:dyDescent="0.25">
      <c r="A2" s="5"/>
      <c r="B2" s="6"/>
      <c r="C2" s="86" t="s">
        <v>135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7"/>
      <c r="O2" s="8"/>
    </row>
    <row r="3" spans="1:15" ht="15" customHeight="1" x14ac:dyDescent="0.25">
      <c r="A3" s="5"/>
      <c r="B3" s="6"/>
      <c r="C3" s="87" t="s">
        <v>1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7"/>
      <c r="O3" s="8"/>
    </row>
    <row r="4" spans="1:15" ht="15" customHeight="1" x14ac:dyDescent="0.25">
      <c r="A4" s="5"/>
      <c r="B4" s="6"/>
      <c r="C4" s="9"/>
      <c r="D4" s="10"/>
      <c r="E4" s="10"/>
      <c r="F4" s="11"/>
      <c r="G4" s="11"/>
      <c r="H4" s="11"/>
      <c r="I4" s="12"/>
      <c r="J4" s="88"/>
      <c r="K4" s="88"/>
      <c r="L4" s="88"/>
      <c r="M4" s="88"/>
      <c r="N4" s="7"/>
      <c r="O4" s="8"/>
    </row>
    <row r="5" spans="1:15" ht="15" customHeight="1" x14ac:dyDescent="0.25">
      <c r="A5" s="5"/>
      <c r="B5" s="68" t="s">
        <v>42</v>
      </c>
      <c r="C5" s="9" t="s">
        <v>2</v>
      </c>
      <c r="D5" s="13"/>
      <c r="E5" s="13"/>
      <c r="F5" s="12"/>
      <c r="G5" s="14" t="s">
        <v>134</v>
      </c>
      <c r="H5" s="12"/>
      <c r="I5" s="6"/>
      <c r="J5" s="14"/>
      <c r="K5" s="13"/>
      <c r="L5" s="13"/>
      <c r="M5" s="13"/>
      <c r="N5" s="7"/>
      <c r="O5" s="8"/>
    </row>
    <row r="6" spans="1:15" ht="15" customHeight="1" x14ac:dyDescent="0.25">
      <c r="A6" s="5"/>
      <c r="B6" s="68" t="s">
        <v>41</v>
      </c>
      <c r="C6" s="9" t="s">
        <v>3</v>
      </c>
      <c r="D6" s="13"/>
      <c r="E6" s="13"/>
      <c r="F6" s="12"/>
      <c r="G6" s="15" t="s">
        <v>4</v>
      </c>
      <c r="H6" s="12"/>
      <c r="I6" s="6"/>
      <c r="J6" s="15"/>
      <c r="K6" s="12"/>
      <c r="L6" s="10" t="s">
        <v>133</v>
      </c>
      <c r="M6" s="13"/>
      <c r="N6" s="7"/>
      <c r="O6" s="8"/>
    </row>
    <row r="7" spans="1:15" ht="3" customHeight="1" thickBot="1" x14ac:dyDescent="0.3">
      <c r="A7" s="16"/>
      <c r="B7" s="17"/>
      <c r="C7" s="18"/>
      <c r="D7" s="19"/>
      <c r="E7" s="19"/>
      <c r="F7" s="20"/>
      <c r="G7" s="21"/>
      <c r="H7" s="20"/>
      <c r="I7" s="17"/>
      <c r="J7" s="21"/>
      <c r="K7" s="20"/>
      <c r="L7" s="22"/>
      <c r="M7" s="19"/>
      <c r="N7" s="23"/>
      <c r="O7" s="24"/>
    </row>
    <row r="8" spans="1:15" ht="15.75" thickBot="1" x14ac:dyDescent="0.3">
      <c r="A8" s="25"/>
      <c r="B8" s="25" t="s">
        <v>5</v>
      </c>
      <c r="C8" s="26"/>
      <c r="D8" s="27" t="s">
        <v>6</v>
      </c>
      <c r="E8" s="28"/>
      <c r="F8" s="29" t="s">
        <v>7</v>
      </c>
      <c r="G8" s="30"/>
      <c r="H8" s="30"/>
      <c r="I8" s="30"/>
      <c r="J8" s="31"/>
      <c r="K8" s="31"/>
      <c r="L8" s="31"/>
      <c r="M8" s="32"/>
      <c r="N8" s="82"/>
      <c r="O8" s="84"/>
    </row>
    <row r="9" spans="1:15" ht="15.75" thickBot="1" x14ac:dyDescent="0.3">
      <c r="A9" s="25"/>
      <c r="B9" s="25" t="s">
        <v>8</v>
      </c>
      <c r="C9" s="33" t="s">
        <v>9</v>
      </c>
      <c r="D9" s="34" t="s">
        <v>10</v>
      </c>
      <c r="E9" s="35" t="s">
        <v>11</v>
      </c>
      <c r="F9" s="79" t="s">
        <v>12</v>
      </c>
      <c r="G9" s="80"/>
      <c r="H9" s="80"/>
      <c r="I9" s="81"/>
      <c r="J9" s="82" t="s">
        <v>13</v>
      </c>
      <c r="K9" s="83"/>
      <c r="L9" s="83"/>
      <c r="M9" s="84"/>
      <c r="N9" s="82"/>
      <c r="O9" s="84"/>
    </row>
    <row r="10" spans="1:15" x14ac:dyDescent="0.25">
      <c r="A10" s="25" t="s">
        <v>14</v>
      </c>
      <c r="B10" s="25" t="s">
        <v>15</v>
      </c>
      <c r="C10" s="26"/>
      <c r="D10" s="36" t="s">
        <v>16</v>
      </c>
      <c r="E10" s="37"/>
      <c r="F10" s="38" t="s">
        <v>17</v>
      </c>
      <c r="G10" s="38" t="s">
        <v>18</v>
      </c>
      <c r="H10" s="38" t="s">
        <v>19</v>
      </c>
      <c r="I10" s="39" t="s">
        <v>20</v>
      </c>
      <c r="J10" s="40" t="s">
        <v>17</v>
      </c>
      <c r="K10" s="41" t="s">
        <v>18</v>
      </c>
      <c r="L10" s="41" t="s">
        <v>19</v>
      </c>
      <c r="M10" s="42" t="s">
        <v>20</v>
      </c>
      <c r="N10" s="43" t="s">
        <v>21</v>
      </c>
      <c r="O10" s="44" t="s">
        <v>22</v>
      </c>
    </row>
    <row r="11" spans="1:15" s="49" customFormat="1" ht="24" x14ac:dyDescent="0.2">
      <c r="A11" s="45">
        <v>29</v>
      </c>
      <c r="B11" s="72" t="s">
        <v>136</v>
      </c>
      <c r="C11" s="74" t="s">
        <v>145</v>
      </c>
      <c r="D11" s="46">
        <v>1</v>
      </c>
      <c r="E11" s="46">
        <f>J11*100/I11/100</f>
        <v>0.999999990434842</v>
      </c>
      <c r="F11" s="65">
        <f>G11+H11+I11</f>
        <v>1045461.01</v>
      </c>
      <c r="G11" s="67">
        <v>0</v>
      </c>
      <c r="H11" s="67">
        <v>0</v>
      </c>
      <c r="I11" s="65">
        <v>1045461.01</v>
      </c>
      <c r="J11" s="65">
        <f t="shared" ref="J11:J19" si="0">K11+L11+M11</f>
        <v>1045461.0000000001</v>
      </c>
      <c r="K11" s="67">
        <v>0</v>
      </c>
      <c r="L11" s="67">
        <v>0</v>
      </c>
      <c r="M11" s="47">
        <v>1045461.0000000001</v>
      </c>
      <c r="N11" s="74" t="s">
        <v>148</v>
      </c>
      <c r="O11" s="74">
        <v>1950</v>
      </c>
    </row>
    <row r="12" spans="1:15" s="49" customFormat="1" ht="36" x14ac:dyDescent="0.2">
      <c r="A12" s="45">
        <v>30</v>
      </c>
      <c r="B12" s="73" t="s">
        <v>137</v>
      </c>
      <c r="C12" s="73" t="s">
        <v>30</v>
      </c>
      <c r="D12" s="46">
        <v>0.95</v>
      </c>
      <c r="E12" s="46">
        <f t="shared" ref="E12:E17" si="1">J12*100/I12/100</f>
        <v>0.89588761869031042</v>
      </c>
      <c r="F12" s="65">
        <f t="shared" ref="F12:F17" si="2">G12+H12+I12</f>
        <v>991220.34</v>
      </c>
      <c r="G12" s="67">
        <v>0</v>
      </c>
      <c r="H12" s="67">
        <v>0</v>
      </c>
      <c r="I12" s="65">
        <v>991220.34</v>
      </c>
      <c r="J12" s="65">
        <f t="shared" si="0"/>
        <v>888022.02999999991</v>
      </c>
      <c r="K12" s="67">
        <v>0</v>
      </c>
      <c r="L12" s="67">
        <v>0</v>
      </c>
      <c r="M12" s="47">
        <v>888022.02999999991</v>
      </c>
      <c r="N12" s="74" t="s">
        <v>149</v>
      </c>
      <c r="O12" s="74">
        <v>832</v>
      </c>
    </row>
    <row r="13" spans="1:15" s="49" customFormat="1" ht="38.25" customHeight="1" x14ac:dyDescent="0.2">
      <c r="A13" s="45">
        <v>31</v>
      </c>
      <c r="B13" s="72" t="s">
        <v>138</v>
      </c>
      <c r="C13" s="72" t="s">
        <v>39</v>
      </c>
      <c r="D13" s="46">
        <v>0.2</v>
      </c>
      <c r="E13" s="46">
        <f t="shared" si="1"/>
        <v>0.2999999976422989</v>
      </c>
      <c r="F13" s="65">
        <f t="shared" si="2"/>
        <v>1696567.88</v>
      </c>
      <c r="G13" s="67">
        <v>0</v>
      </c>
      <c r="H13" s="67">
        <v>0</v>
      </c>
      <c r="I13" s="70">
        <v>1696567.88</v>
      </c>
      <c r="J13" s="65">
        <f t="shared" si="0"/>
        <v>508970.36</v>
      </c>
      <c r="K13" s="67">
        <v>0</v>
      </c>
      <c r="L13" s="67">
        <v>0</v>
      </c>
      <c r="M13" s="47">
        <v>508970.36</v>
      </c>
      <c r="N13" s="74" t="s">
        <v>150</v>
      </c>
      <c r="O13" s="74">
        <v>35550</v>
      </c>
    </row>
    <row r="14" spans="1:15" s="49" customFormat="1" ht="36" x14ac:dyDescent="0.2">
      <c r="A14" s="45">
        <v>32</v>
      </c>
      <c r="B14" s="72" t="s">
        <v>139</v>
      </c>
      <c r="C14" s="72" t="s">
        <v>146</v>
      </c>
      <c r="D14" s="46">
        <v>1</v>
      </c>
      <c r="E14" s="46">
        <f t="shared" si="1"/>
        <v>1</v>
      </c>
      <c r="F14" s="65">
        <f t="shared" si="2"/>
        <v>1584371.85</v>
      </c>
      <c r="G14" s="67">
        <v>0</v>
      </c>
      <c r="H14" s="67">
        <v>0</v>
      </c>
      <c r="I14" s="65">
        <v>1584371.85</v>
      </c>
      <c r="J14" s="65">
        <f t="shared" si="0"/>
        <v>1584371.85</v>
      </c>
      <c r="K14" s="67">
        <v>0</v>
      </c>
      <c r="L14" s="67">
        <v>0</v>
      </c>
      <c r="M14" s="77">
        <v>1584371.85</v>
      </c>
      <c r="N14" s="74" t="s">
        <v>151</v>
      </c>
      <c r="O14" s="74">
        <v>3372</v>
      </c>
    </row>
    <row r="15" spans="1:15" s="51" customFormat="1" ht="36" x14ac:dyDescent="0.2">
      <c r="A15" s="45">
        <v>33</v>
      </c>
      <c r="B15" s="72" t="s">
        <v>140</v>
      </c>
      <c r="C15" s="72" t="s">
        <v>38</v>
      </c>
      <c r="D15" s="46">
        <v>1</v>
      </c>
      <c r="E15" s="46">
        <f t="shared" si="1"/>
        <v>0.29999999696860841</v>
      </c>
      <c r="F15" s="65">
        <f t="shared" si="2"/>
        <v>989644.51</v>
      </c>
      <c r="G15" s="67">
        <v>0</v>
      </c>
      <c r="H15" s="67">
        <v>0</v>
      </c>
      <c r="I15" s="65">
        <v>989644.51</v>
      </c>
      <c r="J15" s="65">
        <f t="shared" si="0"/>
        <v>296893.34999999998</v>
      </c>
      <c r="K15" s="67">
        <v>0</v>
      </c>
      <c r="L15" s="67">
        <v>0</v>
      </c>
      <c r="M15" s="47">
        <v>296893.34999999998</v>
      </c>
      <c r="N15" s="74" t="s">
        <v>152</v>
      </c>
      <c r="O15" s="74">
        <v>35550</v>
      </c>
    </row>
    <row r="16" spans="1:15" s="51" customFormat="1" ht="36" x14ac:dyDescent="0.2">
      <c r="A16" s="45">
        <v>34</v>
      </c>
      <c r="B16" s="72" t="s">
        <v>141</v>
      </c>
      <c r="C16" s="72" t="s">
        <v>99</v>
      </c>
      <c r="D16" s="46">
        <v>1</v>
      </c>
      <c r="E16" s="46">
        <f t="shared" si="1"/>
        <v>0.99999999999999967</v>
      </c>
      <c r="F16" s="65">
        <f t="shared" si="2"/>
        <v>775211.4</v>
      </c>
      <c r="G16" s="67">
        <v>0</v>
      </c>
      <c r="H16" s="67">
        <v>0</v>
      </c>
      <c r="I16" s="65">
        <v>775211.4</v>
      </c>
      <c r="J16" s="65">
        <f t="shared" si="0"/>
        <v>775211.39999999991</v>
      </c>
      <c r="K16" s="67">
        <v>0</v>
      </c>
      <c r="L16" s="67">
        <v>0</v>
      </c>
      <c r="M16" s="47">
        <v>775211.39999999991</v>
      </c>
      <c r="N16" s="74" t="s">
        <v>153</v>
      </c>
      <c r="O16" s="74">
        <v>4790</v>
      </c>
    </row>
    <row r="17" spans="1:15" s="51" customFormat="1" ht="36" x14ac:dyDescent="0.2">
      <c r="A17" s="45">
        <v>35</v>
      </c>
      <c r="B17" s="72" t="s">
        <v>142</v>
      </c>
      <c r="C17" s="72" t="s">
        <v>147</v>
      </c>
      <c r="D17" s="46">
        <v>0.2</v>
      </c>
      <c r="E17" s="46">
        <f t="shared" si="1"/>
        <v>0.30000000402840865</v>
      </c>
      <c r="F17" s="65">
        <f t="shared" si="2"/>
        <v>992947.92</v>
      </c>
      <c r="G17" s="67">
        <v>0</v>
      </c>
      <c r="H17" s="67">
        <v>0</v>
      </c>
      <c r="I17" s="65">
        <v>992947.92</v>
      </c>
      <c r="J17" s="67">
        <f t="shared" si="0"/>
        <v>297884.38</v>
      </c>
      <c r="K17" s="67">
        <v>0</v>
      </c>
      <c r="L17" s="67">
        <v>0</v>
      </c>
      <c r="M17" s="47">
        <v>297884.38</v>
      </c>
      <c r="N17" s="74" t="s">
        <v>154</v>
      </c>
      <c r="O17" s="74">
        <v>35550</v>
      </c>
    </row>
    <row r="18" spans="1:15" s="51" customFormat="1" ht="36" x14ac:dyDescent="0.2">
      <c r="A18" s="45">
        <v>36</v>
      </c>
      <c r="B18" s="72" t="s">
        <v>143</v>
      </c>
      <c r="C18" s="72" t="s">
        <v>35</v>
      </c>
      <c r="D18" s="46">
        <v>0</v>
      </c>
      <c r="E18" s="46">
        <v>0</v>
      </c>
      <c r="F18" s="67">
        <f>G18+H18+I18</f>
        <v>0</v>
      </c>
      <c r="G18" s="67">
        <v>0</v>
      </c>
      <c r="H18" s="67">
        <v>0</v>
      </c>
      <c r="I18" s="69">
        <v>0</v>
      </c>
      <c r="J18" s="67">
        <f t="shared" si="0"/>
        <v>0</v>
      </c>
      <c r="K18" s="67">
        <v>0</v>
      </c>
      <c r="L18" s="67">
        <v>0</v>
      </c>
      <c r="M18" s="62">
        <v>0</v>
      </c>
      <c r="N18" s="74" t="s">
        <v>155</v>
      </c>
      <c r="O18" s="74">
        <v>400</v>
      </c>
    </row>
    <row r="19" spans="1:15" s="51" customFormat="1" ht="36" x14ac:dyDescent="0.2">
      <c r="A19" s="45">
        <v>37</v>
      </c>
      <c r="B19" s="72" t="s">
        <v>144</v>
      </c>
      <c r="C19" s="72" t="s">
        <v>147</v>
      </c>
      <c r="D19" s="46">
        <v>0</v>
      </c>
      <c r="E19" s="46">
        <v>0</v>
      </c>
      <c r="F19" s="67">
        <f>G19+H19+I19</f>
        <v>0</v>
      </c>
      <c r="G19" s="67">
        <v>0</v>
      </c>
      <c r="H19" s="67">
        <v>0</v>
      </c>
      <c r="I19" s="65">
        <v>0</v>
      </c>
      <c r="J19" s="47">
        <f t="shared" si="0"/>
        <v>0</v>
      </c>
      <c r="K19" s="67">
        <v>0</v>
      </c>
      <c r="L19" s="67">
        <v>0</v>
      </c>
      <c r="M19" s="62">
        <v>0</v>
      </c>
      <c r="N19" s="74" t="s">
        <v>156</v>
      </c>
      <c r="O19" s="74">
        <v>35550</v>
      </c>
    </row>
    <row r="20" spans="1:15" x14ac:dyDescent="0.25">
      <c r="A20" s="53" t="s">
        <v>4</v>
      </c>
      <c r="B20" s="54"/>
      <c r="C20" s="55"/>
      <c r="D20" s="56"/>
      <c r="E20" s="57" t="s">
        <v>23</v>
      </c>
      <c r="F20" s="58">
        <f>SUM(F11:F19)</f>
        <v>8075424.9100000001</v>
      </c>
      <c r="G20" s="66">
        <f>SUM(G11:G19)</f>
        <v>0</v>
      </c>
      <c r="H20" s="66">
        <f>SUM(H19:H19)</f>
        <v>0</v>
      </c>
      <c r="I20" s="65">
        <f>SUM(I11:I19)</f>
        <v>8075424.9100000001</v>
      </c>
      <c r="J20" s="58">
        <f>SUM(J11:J19)</f>
        <v>5396814.3700000001</v>
      </c>
      <c r="K20" s="65">
        <f t="shared" ref="K20:L20" si="3">SUM(K11:K19)</f>
        <v>0</v>
      </c>
      <c r="L20" s="67">
        <f t="shared" si="3"/>
        <v>0</v>
      </c>
      <c r="M20" s="47">
        <f>SUM(M11:M19)</f>
        <v>5396814.3700000001</v>
      </c>
      <c r="N20" s="78"/>
      <c r="O20" s="78"/>
    </row>
    <row r="21" spans="1:15" x14ac:dyDescent="0.25">
      <c r="B21" s="59"/>
      <c r="G21" s="61" t="s">
        <v>4</v>
      </c>
      <c r="H21" s="61" t="s">
        <v>4</v>
      </c>
      <c r="K21" t="s">
        <v>4</v>
      </c>
    </row>
    <row r="22" spans="1:15" x14ac:dyDescent="0.25">
      <c r="K22" s="61" t="s">
        <v>4</v>
      </c>
      <c r="L22" s="61" t="s">
        <v>24</v>
      </c>
    </row>
    <row r="23" spans="1:15" x14ac:dyDescent="0.25">
      <c r="F23" s="61" t="s">
        <v>4</v>
      </c>
      <c r="K23" s="61" t="s">
        <v>4</v>
      </c>
    </row>
  </sheetData>
  <mergeCells count="8">
    <mergeCell ref="F9:I9"/>
    <mergeCell ref="J9:M9"/>
    <mergeCell ref="N9:O9"/>
    <mergeCell ref="C1:M1"/>
    <mergeCell ref="C2:M2"/>
    <mergeCell ref="C3:M3"/>
    <mergeCell ref="J4:M4"/>
    <mergeCell ref="N8:O8"/>
  </mergeCells>
  <printOptions horizontalCentered="1"/>
  <pageMargins left="0.59055118110236227" right="0.31496062992125984" top="0.74803149606299213" bottom="0.74803149606299213" header="0.31496062992125984" footer="0.31496062992125984"/>
  <pageSetup scale="55" orientation="landscape" r:id="rId1"/>
  <headerFooter>
    <oddFooter>&amp;CC.P. ROBERTO ROJAS OLVERA
JEFE DE CONTROL PRESUPUESTAL&amp;R&amp;Pde&amp;N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FISM-2021</vt:lpstr>
      <vt:lpstr>PID</vt:lpstr>
      <vt:lpstr>'FISM-2021'!Títulos_a_imprimir</vt:lpstr>
      <vt:lpstr>PID!Títulos_a_imprimir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Franco</dc:creator>
  <cp:lastModifiedBy>Adriana Franco</cp:lastModifiedBy>
  <cp:lastPrinted>2022-07-18T14:12:31Z</cp:lastPrinted>
  <dcterms:created xsi:type="dcterms:W3CDTF">2020-05-26T15:08:56Z</dcterms:created>
  <dcterms:modified xsi:type="dcterms:W3CDTF">2022-07-18T14:36:14Z</dcterms:modified>
</cp:coreProperties>
</file>